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880" windowHeight="9945"/>
  </bookViews>
  <sheets>
    <sheet name="Sheet2" sheetId="2" r:id="rId1"/>
    <sheet name="Sheet3" sheetId="3" r:id="rId2"/>
  </sheets>
  <definedNames>
    <definedName name="_xlnm._FilterDatabase" localSheetId="0" hidden="1">Sheet2!$A$3:$L$28</definedName>
    <definedName name="_xlnm.Print_Titles" localSheetId="0">Sheet2!$3:$3</definedName>
  </definedNames>
  <calcPr calcId="162913"/>
</workbook>
</file>

<file path=xl/calcChain.xml><?xml version="1.0" encoding="utf-8"?>
<calcChain xmlns="http://schemas.openxmlformats.org/spreadsheetml/2006/main">
  <c r="J5" i="2" l="1"/>
  <c r="K5" i="2" s="1"/>
  <c r="J6" i="2"/>
  <c r="K6" i="2" s="1"/>
  <c r="J7" i="2"/>
  <c r="K7" i="2" s="1"/>
  <c r="J8" i="2"/>
  <c r="K8" i="2" s="1"/>
  <c r="J9" i="2"/>
  <c r="K9" i="2" s="1"/>
  <c r="J10" i="2"/>
  <c r="K10" i="2" s="1"/>
  <c r="J12" i="2"/>
  <c r="K12" i="2" s="1"/>
  <c r="J11" i="2"/>
  <c r="K11" i="2" s="1"/>
  <c r="J13" i="2"/>
  <c r="K13" i="2" s="1"/>
  <c r="J17" i="2"/>
  <c r="K17" i="2" s="1"/>
  <c r="J16" i="2"/>
  <c r="K16" i="2" s="1"/>
  <c r="J14" i="2"/>
  <c r="K14" i="2" s="1"/>
  <c r="J15" i="2"/>
  <c r="K15" i="2" s="1"/>
  <c r="J18" i="2"/>
  <c r="K18" i="2" s="1"/>
  <c r="J20" i="2"/>
  <c r="K20" i="2" s="1"/>
  <c r="J19" i="2"/>
  <c r="K19" i="2" s="1"/>
  <c r="J21" i="2"/>
  <c r="K21" i="2" s="1"/>
  <c r="J22" i="2"/>
  <c r="K22" i="2" s="1"/>
  <c r="J23" i="2"/>
  <c r="K23" i="2" s="1"/>
  <c r="J24" i="2"/>
  <c r="K24" i="2" s="1"/>
  <c r="J25" i="2"/>
  <c r="K25" i="2" s="1"/>
  <c r="J27" i="2"/>
  <c r="K27" i="2" s="1"/>
  <c r="J26" i="2"/>
  <c r="K26" i="2" s="1"/>
  <c r="J28" i="2"/>
  <c r="K28" i="2" s="1"/>
  <c r="J4" i="2"/>
  <c r="K4" i="2" s="1"/>
  <c r="L4" i="2" l="1"/>
  <c r="L24" i="2"/>
  <c r="L25" i="2"/>
  <c r="L23" i="2"/>
  <c r="L17" i="2"/>
  <c r="L5" i="2"/>
  <c r="L28" i="2"/>
  <c r="L26" i="2"/>
  <c r="L27" i="2"/>
  <c r="L19" i="2"/>
  <c r="L21" i="2"/>
  <c r="L22" i="2"/>
  <c r="L20" i="2"/>
  <c r="L14" i="2"/>
  <c r="L15" i="2"/>
  <c r="L13" i="2"/>
  <c r="L16" i="2"/>
  <c r="L18" i="2"/>
  <c r="L9" i="2"/>
  <c r="L7" i="2"/>
  <c r="L10" i="2"/>
  <c r="L8" i="2"/>
  <c r="L11" i="2"/>
  <c r="L12" i="2"/>
  <c r="L6" i="2"/>
</calcChain>
</file>

<file path=xl/sharedStrings.xml><?xml version="1.0" encoding="utf-8"?>
<sst xmlns="http://schemas.openxmlformats.org/spreadsheetml/2006/main" count="88" uniqueCount="71">
  <si>
    <t>姓名</t>
  </si>
  <si>
    <t>职位编码</t>
  </si>
  <si>
    <t>准考证号</t>
  </si>
  <si>
    <t>行政职业能力测验</t>
  </si>
  <si>
    <t>公共基础知识</t>
  </si>
  <si>
    <t>行政职业能力测验折合成绩</t>
  </si>
  <si>
    <t>公共基础知识折合成绩</t>
  </si>
  <si>
    <t>折合后笔试成绩</t>
  </si>
  <si>
    <t>排名</t>
  </si>
  <si>
    <t>刘凯</t>
  </si>
  <si>
    <t>60200001</t>
  </si>
  <si>
    <t>9242020062128</t>
  </si>
  <si>
    <t>毛志立</t>
  </si>
  <si>
    <t>9242020061616</t>
  </si>
  <si>
    <t>黄小东</t>
  </si>
  <si>
    <t>60200002</t>
  </si>
  <si>
    <t>9242020061009</t>
  </si>
  <si>
    <t>王正洪</t>
  </si>
  <si>
    <t>60200003</t>
  </si>
  <si>
    <t>9242020060222</t>
  </si>
  <si>
    <t>江姝静</t>
  </si>
  <si>
    <t>9242020060117</t>
  </si>
  <si>
    <t>陈霞</t>
  </si>
  <si>
    <t>9242020062211</t>
  </si>
  <si>
    <t>王永浩</t>
  </si>
  <si>
    <t>9242020062322</t>
  </si>
  <si>
    <t>张昀晗</t>
  </si>
  <si>
    <t>9242020062630</t>
  </si>
  <si>
    <t>陈晓龙</t>
  </si>
  <si>
    <t>9242020060301</t>
  </si>
  <si>
    <t>林虹</t>
  </si>
  <si>
    <t>60200004</t>
  </si>
  <si>
    <t>9242020060624</t>
  </si>
  <si>
    <t>米康宁</t>
  </si>
  <si>
    <t>9242020061902</t>
  </si>
  <si>
    <t>刘宗林</t>
  </si>
  <si>
    <t>9242020060129</t>
  </si>
  <si>
    <t>钟再强</t>
  </si>
  <si>
    <t>9242020061230</t>
  </si>
  <si>
    <t>温新梅</t>
  </si>
  <si>
    <t>9242020060918</t>
  </si>
  <si>
    <t>陈豹</t>
  </si>
  <si>
    <t>9242020060517</t>
  </si>
  <si>
    <t>赖文希</t>
  </si>
  <si>
    <t>60200005</t>
  </si>
  <si>
    <t>9242020060526</t>
  </si>
  <si>
    <t>郭军</t>
  </si>
  <si>
    <t>9242020061730</t>
  </si>
  <si>
    <t>解杉杉</t>
  </si>
  <si>
    <t>9242020061418</t>
  </si>
  <si>
    <t>胡龙海</t>
  </si>
  <si>
    <t>9242020062206</t>
  </si>
  <si>
    <t>王艳婷</t>
  </si>
  <si>
    <t>60200006</t>
  </si>
  <si>
    <t>9242020060619</t>
  </si>
  <si>
    <t>陈津足</t>
  </si>
  <si>
    <t>9242020060611</t>
  </si>
  <si>
    <t>刘敏</t>
  </si>
  <si>
    <t>9242020062305</t>
  </si>
  <si>
    <t>沈倩</t>
  </si>
  <si>
    <t>60200007</t>
  </si>
  <si>
    <t>9242020061306</t>
  </si>
  <si>
    <t>芮雪</t>
  </si>
  <si>
    <t>9242020060519</t>
  </si>
  <si>
    <t>胡敏睿</t>
  </si>
  <si>
    <t>9242020062204</t>
  </si>
  <si>
    <t>面试成绩</t>
    <phoneticPr fontId="6" type="noConversion"/>
  </si>
  <si>
    <t>面试折合成绩</t>
    <phoneticPr fontId="6" type="noConversion"/>
  </si>
  <si>
    <t>总成绩</t>
    <phoneticPr fontId="6" type="noConversion"/>
  </si>
  <si>
    <t>眉山市2019年从优秀村干部、优秀工人农民和服务基层项目人员中考试录用乡镇机关公务员
体检人员名单</t>
    <phoneticPr fontId="6" type="noConversion"/>
  </si>
  <si>
    <t>附件3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</si>
</sst>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M4" sqref="M4"/>
    </sheetView>
  </sheetViews>
  <sheetFormatPr defaultColWidth="9" defaultRowHeight="13.5" x14ac:dyDescent="0.15"/>
  <cols>
    <col min="1" max="1" width="11.5" style="11" customWidth="1"/>
    <col min="2" max="2" width="10.25" style="10" customWidth="1"/>
    <col min="3" max="3" width="15.75" style="11" customWidth="1"/>
    <col min="4" max="5" width="9.375" style="11" customWidth="1"/>
    <col min="6" max="6" width="10.5" style="11" customWidth="1"/>
    <col min="7" max="7" width="10" style="11" customWidth="1"/>
    <col min="8" max="8" width="9.125" style="11" customWidth="1"/>
    <col min="9" max="9" width="9.75" style="11" customWidth="1"/>
    <col min="10" max="10" width="9.625" style="11" customWidth="1"/>
    <col min="11" max="11" width="8.625" style="11" customWidth="1"/>
    <col min="12" max="12" width="8.125" style="11" customWidth="1"/>
    <col min="13" max="16384" width="9" style="2"/>
  </cols>
  <sheetData>
    <row r="1" spans="1:12" ht="23.25" customHeight="1" x14ac:dyDescent="0.15">
      <c r="A1" s="15" t="s">
        <v>70</v>
      </c>
      <c r="H1" s="7"/>
      <c r="I1" s="7"/>
      <c r="J1" s="7"/>
      <c r="K1" s="7"/>
    </row>
    <row r="2" spans="1:12" ht="55.5" customHeight="1" x14ac:dyDescent="0.15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6" customFormat="1" ht="51" customHeight="1" x14ac:dyDescent="0.15">
      <c r="A3" s="3" t="s">
        <v>0</v>
      </c>
      <c r="B3" s="8" t="s">
        <v>1</v>
      </c>
      <c r="C3" s="12" t="s">
        <v>2</v>
      </c>
      <c r="D3" s="13" t="s">
        <v>3</v>
      </c>
      <c r="E3" s="14" t="s">
        <v>4</v>
      </c>
      <c r="F3" s="13" t="s">
        <v>5</v>
      </c>
      <c r="G3" s="14" t="s">
        <v>6</v>
      </c>
      <c r="H3" s="14" t="s">
        <v>7</v>
      </c>
      <c r="I3" s="14" t="s">
        <v>66</v>
      </c>
      <c r="J3" s="14" t="s">
        <v>67</v>
      </c>
      <c r="K3" s="14" t="s">
        <v>68</v>
      </c>
      <c r="L3" s="14" t="s">
        <v>8</v>
      </c>
    </row>
    <row r="4" spans="1:12" s="1" customFormat="1" ht="15.75" customHeight="1" x14ac:dyDescent="0.15">
      <c r="A4" s="4" t="s">
        <v>9</v>
      </c>
      <c r="B4" s="6" t="s">
        <v>10</v>
      </c>
      <c r="C4" s="5" t="s">
        <v>11</v>
      </c>
      <c r="D4" s="6">
        <v>67</v>
      </c>
      <c r="E4" s="6">
        <v>64</v>
      </c>
      <c r="F4" s="6">
        <v>13.4</v>
      </c>
      <c r="G4" s="6">
        <v>19.2</v>
      </c>
      <c r="H4" s="6">
        <v>32.6</v>
      </c>
      <c r="I4" s="6">
        <v>91.3</v>
      </c>
      <c r="J4" s="6">
        <f t="shared" ref="J4:J14" si="0">I4*0.5</f>
        <v>45.65</v>
      </c>
      <c r="K4" s="6">
        <f t="shared" ref="K4:K14" si="1">H4+J4</f>
        <v>78.25</v>
      </c>
      <c r="L4" s="6">
        <f>RANK(K4,K$4:K$5,0)</f>
        <v>1</v>
      </c>
    </row>
    <row r="5" spans="1:12" s="1" customFormat="1" ht="15.75" customHeight="1" x14ac:dyDescent="0.15">
      <c r="A5" s="4" t="s">
        <v>12</v>
      </c>
      <c r="B5" s="6">
        <v>60200001</v>
      </c>
      <c r="C5" s="5" t="s">
        <v>13</v>
      </c>
      <c r="D5" s="6">
        <v>52</v>
      </c>
      <c r="E5" s="6">
        <v>70</v>
      </c>
      <c r="F5" s="6">
        <v>10.4</v>
      </c>
      <c r="G5" s="6">
        <v>21</v>
      </c>
      <c r="H5" s="6">
        <v>31.4</v>
      </c>
      <c r="I5" s="6">
        <v>87.7</v>
      </c>
      <c r="J5" s="6">
        <f t="shared" si="0"/>
        <v>43.85</v>
      </c>
      <c r="K5" s="6">
        <f t="shared" si="1"/>
        <v>75.25</v>
      </c>
      <c r="L5" s="6">
        <f>RANK(K5,K$4:K$5,0)</f>
        <v>2</v>
      </c>
    </row>
    <row r="6" spans="1:12" s="1" customFormat="1" ht="15.75" customHeight="1" x14ac:dyDescent="0.15">
      <c r="A6" s="4" t="s">
        <v>14</v>
      </c>
      <c r="B6" s="6" t="s">
        <v>15</v>
      </c>
      <c r="C6" s="5" t="s">
        <v>16</v>
      </c>
      <c r="D6" s="6">
        <v>66</v>
      </c>
      <c r="E6" s="6">
        <v>72</v>
      </c>
      <c r="F6" s="6">
        <v>13.2</v>
      </c>
      <c r="G6" s="6">
        <v>21.6</v>
      </c>
      <c r="H6" s="6">
        <v>34.799999999999997</v>
      </c>
      <c r="I6" s="6">
        <v>88.2</v>
      </c>
      <c r="J6" s="6">
        <f t="shared" si="0"/>
        <v>44.1</v>
      </c>
      <c r="K6" s="6">
        <f t="shared" si="1"/>
        <v>78.900000000000006</v>
      </c>
      <c r="L6" s="6">
        <f>RANK(K6,K$6:K$6,0)</f>
        <v>1</v>
      </c>
    </row>
    <row r="7" spans="1:12" s="1" customFormat="1" ht="15.75" customHeight="1" x14ac:dyDescent="0.15">
      <c r="A7" s="4" t="s">
        <v>17</v>
      </c>
      <c r="B7" s="6" t="s">
        <v>18</v>
      </c>
      <c r="C7" s="5" t="s">
        <v>19</v>
      </c>
      <c r="D7" s="6">
        <v>76</v>
      </c>
      <c r="E7" s="6">
        <v>70</v>
      </c>
      <c r="F7" s="6">
        <v>15.2</v>
      </c>
      <c r="G7" s="6">
        <v>21</v>
      </c>
      <c r="H7" s="6">
        <v>36.200000000000003</v>
      </c>
      <c r="I7" s="6">
        <v>89.82</v>
      </c>
      <c r="J7" s="6">
        <f t="shared" si="0"/>
        <v>44.91</v>
      </c>
      <c r="K7" s="6">
        <f t="shared" si="1"/>
        <v>81.11</v>
      </c>
      <c r="L7" s="6">
        <f t="shared" ref="L7:L12" si="2">RANK(K7,K$7:K$12,0)</f>
        <v>1</v>
      </c>
    </row>
    <row r="8" spans="1:12" s="1" customFormat="1" ht="15.75" customHeight="1" x14ac:dyDescent="0.15">
      <c r="A8" s="4" t="s">
        <v>20</v>
      </c>
      <c r="B8" s="6" t="s">
        <v>18</v>
      </c>
      <c r="C8" s="5" t="s">
        <v>21</v>
      </c>
      <c r="D8" s="6">
        <v>72</v>
      </c>
      <c r="E8" s="6">
        <v>72</v>
      </c>
      <c r="F8" s="6">
        <v>14.4</v>
      </c>
      <c r="G8" s="6">
        <v>21.6</v>
      </c>
      <c r="H8" s="6">
        <v>36</v>
      </c>
      <c r="I8" s="6">
        <v>90.14</v>
      </c>
      <c r="J8" s="6">
        <f t="shared" si="0"/>
        <v>45.07</v>
      </c>
      <c r="K8" s="6">
        <f t="shared" si="1"/>
        <v>81.069999999999993</v>
      </c>
      <c r="L8" s="6">
        <f t="shared" si="2"/>
        <v>2</v>
      </c>
    </row>
    <row r="9" spans="1:12" s="1" customFormat="1" ht="15.75" customHeight="1" x14ac:dyDescent="0.15">
      <c r="A9" s="4" t="s">
        <v>22</v>
      </c>
      <c r="B9" s="6" t="s">
        <v>18</v>
      </c>
      <c r="C9" s="5" t="s">
        <v>23</v>
      </c>
      <c r="D9" s="6">
        <v>71</v>
      </c>
      <c r="E9" s="6">
        <v>71</v>
      </c>
      <c r="F9" s="6">
        <v>14.2</v>
      </c>
      <c r="G9" s="6">
        <v>21.3</v>
      </c>
      <c r="H9" s="6">
        <v>35.5</v>
      </c>
      <c r="I9" s="6">
        <v>89.2</v>
      </c>
      <c r="J9" s="6">
        <f t="shared" si="0"/>
        <v>44.6</v>
      </c>
      <c r="K9" s="6">
        <f t="shared" si="1"/>
        <v>80.099999999999994</v>
      </c>
      <c r="L9" s="6">
        <f t="shared" si="2"/>
        <v>3</v>
      </c>
    </row>
    <row r="10" spans="1:12" s="1" customFormat="1" ht="15.75" customHeight="1" x14ac:dyDescent="0.15">
      <c r="A10" s="4" t="s">
        <v>24</v>
      </c>
      <c r="B10" s="6" t="s">
        <v>18</v>
      </c>
      <c r="C10" s="5" t="s">
        <v>25</v>
      </c>
      <c r="D10" s="6">
        <v>72</v>
      </c>
      <c r="E10" s="6">
        <v>68</v>
      </c>
      <c r="F10" s="6">
        <v>14.4</v>
      </c>
      <c r="G10" s="6">
        <v>20.399999999999999</v>
      </c>
      <c r="H10" s="6">
        <v>34.799999999999997</v>
      </c>
      <c r="I10" s="6">
        <v>89.92</v>
      </c>
      <c r="J10" s="6">
        <f t="shared" si="0"/>
        <v>44.96</v>
      </c>
      <c r="K10" s="6">
        <f t="shared" si="1"/>
        <v>79.759999999999991</v>
      </c>
      <c r="L10" s="6">
        <f t="shared" si="2"/>
        <v>4</v>
      </c>
    </row>
    <row r="11" spans="1:12" s="1" customFormat="1" ht="15.75" customHeight="1" x14ac:dyDescent="0.15">
      <c r="A11" s="4" t="s">
        <v>28</v>
      </c>
      <c r="B11" s="6" t="s">
        <v>18</v>
      </c>
      <c r="C11" s="5" t="s">
        <v>29</v>
      </c>
      <c r="D11" s="6">
        <v>65</v>
      </c>
      <c r="E11" s="6">
        <v>72</v>
      </c>
      <c r="F11" s="6">
        <v>13</v>
      </c>
      <c r="G11" s="6">
        <v>21.6</v>
      </c>
      <c r="H11" s="6">
        <v>34.6</v>
      </c>
      <c r="I11" s="6">
        <v>90.04</v>
      </c>
      <c r="J11" s="6">
        <f t="shared" si="0"/>
        <v>45.02</v>
      </c>
      <c r="K11" s="6">
        <f t="shared" si="1"/>
        <v>79.62</v>
      </c>
      <c r="L11" s="6">
        <f t="shared" si="2"/>
        <v>5</v>
      </c>
    </row>
    <row r="12" spans="1:12" s="1" customFormat="1" ht="15.75" customHeight="1" x14ac:dyDescent="0.15">
      <c r="A12" s="4" t="s">
        <v>26</v>
      </c>
      <c r="B12" s="6" t="s">
        <v>18</v>
      </c>
      <c r="C12" s="5" t="s">
        <v>27</v>
      </c>
      <c r="D12" s="6">
        <v>74</v>
      </c>
      <c r="E12" s="6">
        <v>66</v>
      </c>
      <c r="F12" s="6">
        <v>14.8</v>
      </c>
      <c r="G12" s="6">
        <v>19.8</v>
      </c>
      <c r="H12" s="6">
        <v>34.6</v>
      </c>
      <c r="I12" s="6">
        <v>89.76</v>
      </c>
      <c r="J12" s="6">
        <f t="shared" si="0"/>
        <v>44.88</v>
      </c>
      <c r="K12" s="6">
        <f t="shared" si="1"/>
        <v>79.48</v>
      </c>
      <c r="L12" s="6">
        <f t="shared" si="2"/>
        <v>6</v>
      </c>
    </row>
    <row r="13" spans="1:12" s="9" customFormat="1" ht="15.75" customHeight="1" x14ac:dyDescent="0.15">
      <c r="A13" s="4" t="s">
        <v>30</v>
      </c>
      <c r="B13" s="6" t="s">
        <v>31</v>
      </c>
      <c r="C13" s="5" t="s">
        <v>32</v>
      </c>
      <c r="D13" s="6">
        <v>70</v>
      </c>
      <c r="E13" s="6">
        <v>73</v>
      </c>
      <c r="F13" s="6">
        <v>14</v>
      </c>
      <c r="G13" s="6">
        <v>21.9</v>
      </c>
      <c r="H13" s="6">
        <v>35.9</v>
      </c>
      <c r="I13" s="6">
        <v>90</v>
      </c>
      <c r="J13" s="6">
        <f t="shared" si="0"/>
        <v>45</v>
      </c>
      <c r="K13" s="6">
        <f t="shared" si="1"/>
        <v>80.900000000000006</v>
      </c>
      <c r="L13" s="6">
        <f t="shared" ref="L13:L18" si="3">RANK(K13,K$13:K$18,0)</f>
        <v>1</v>
      </c>
    </row>
    <row r="14" spans="1:12" s="1" customFormat="1" ht="15.75" customHeight="1" x14ac:dyDescent="0.15">
      <c r="A14" s="4" t="s">
        <v>37</v>
      </c>
      <c r="B14" s="6" t="s">
        <v>31</v>
      </c>
      <c r="C14" s="5" t="s">
        <v>38</v>
      </c>
      <c r="D14" s="6">
        <v>69</v>
      </c>
      <c r="E14" s="6">
        <v>69</v>
      </c>
      <c r="F14" s="6">
        <v>13.8</v>
      </c>
      <c r="G14" s="6">
        <v>20.7</v>
      </c>
      <c r="H14" s="6">
        <v>34.5</v>
      </c>
      <c r="I14" s="6">
        <v>91.7</v>
      </c>
      <c r="J14" s="6">
        <f t="shared" si="0"/>
        <v>45.85</v>
      </c>
      <c r="K14" s="6">
        <f t="shared" si="1"/>
        <v>80.349999999999994</v>
      </c>
      <c r="L14" s="6">
        <f t="shared" si="3"/>
        <v>2</v>
      </c>
    </row>
    <row r="15" spans="1:12" s="9" customFormat="1" ht="15.75" customHeight="1" x14ac:dyDescent="0.15">
      <c r="A15" s="4" t="s">
        <v>39</v>
      </c>
      <c r="B15" s="6" t="s">
        <v>31</v>
      </c>
      <c r="C15" s="5" t="s">
        <v>40</v>
      </c>
      <c r="D15" s="6">
        <v>68</v>
      </c>
      <c r="E15" s="6">
        <v>68</v>
      </c>
      <c r="F15" s="6">
        <v>13.6</v>
      </c>
      <c r="G15" s="6">
        <v>20.399999999999999</v>
      </c>
      <c r="H15" s="6">
        <v>34</v>
      </c>
      <c r="I15" s="6">
        <v>88.2</v>
      </c>
      <c r="J15" s="6">
        <f t="shared" ref="J15:J25" si="4">I15*0.5</f>
        <v>44.1</v>
      </c>
      <c r="K15" s="6">
        <f t="shared" ref="K15:K25" si="5">H15+J15</f>
        <v>78.099999999999994</v>
      </c>
      <c r="L15" s="6">
        <f t="shared" si="3"/>
        <v>3</v>
      </c>
    </row>
    <row r="16" spans="1:12" s="9" customFormat="1" ht="15.75" customHeight="1" x14ac:dyDescent="0.15">
      <c r="A16" s="4" t="s">
        <v>35</v>
      </c>
      <c r="B16" s="6" t="s">
        <v>31</v>
      </c>
      <c r="C16" s="5" t="s">
        <v>36</v>
      </c>
      <c r="D16" s="6">
        <v>68</v>
      </c>
      <c r="E16" s="6">
        <v>70</v>
      </c>
      <c r="F16" s="6">
        <v>13.6</v>
      </c>
      <c r="G16" s="6">
        <v>21</v>
      </c>
      <c r="H16" s="6">
        <v>34.6</v>
      </c>
      <c r="I16" s="6">
        <v>86.7</v>
      </c>
      <c r="J16" s="6">
        <f t="shared" si="4"/>
        <v>43.35</v>
      </c>
      <c r="K16" s="6">
        <f t="shared" si="5"/>
        <v>77.95</v>
      </c>
      <c r="L16" s="6">
        <f t="shared" si="3"/>
        <v>4</v>
      </c>
    </row>
    <row r="17" spans="1:12" s="9" customFormat="1" ht="15.75" customHeight="1" x14ac:dyDescent="0.15">
      <c r="A17" s="4" t="s">
        <v>33</v>
      </c>
      <c r="B17" s="6" t="s">
        <v>31</v>
      </c>
      <c r="C17" s="5" t="s">
        <v>34</v>
      </c>
      <c r="D17" s="6">
        <v>72</v>
      </c>
      <c r="E17" s="6">
        <v>68</v>
      </c>
      <c r="F17" s="6">
        <v>14.4</v>
      </c>
      <c r="G17" s="6">
        <v>20.399999999999999</v>
      </c>
      <c r="H17" s="6">
        <v>34.799999999999997</v>
      </c>
      <c r="I17" s="6">
        <v>86.2</v>
      </c>
      <c r="J17" s="6">
        <f t="shared" si="4"/>
        <v>43.1</v>
      </c>
      <c r="K17" s="6">
        <f t="shared" si="5"/>
        <v>77.900000000000006</v>
      </c>
      <c r="L17" s="6">
        <f t="shared" si="3"/>
        <v>5</v>
      </c>
    </row>
    <row r="18" spans="1:12" s="9" customFormat="1" ht="15.75" customHeight="1" x14ac:dyDescent="0.15">
      <c r="A18" s="4" t="s">
        <v>41</v>
      </c>
      <c r="B18" s="6" t="s">
        <v>31</v>
      </c>
      <c r="C18" s="5" t="s">
        <v>42</v>
      </c>
      <c r="D18" s="6">
        <v>57</v>
      </c>
      <c r="E18" s="6">
        <v>70</v>
      </c>
      <c r="F18" s="6">
        <v>11.4</v>
      </c>
      <c r="G18" s="6">
        <v>21</v>
      </c>
      <c r="H18" s="6">
        <v>32.4</v>
      </c>
      <c r="I18" s="6">
        <v>90.5</v>
      </c>
      <c r="J18" s="6">
        <f t="shared" si="4"/>
        <v>45.25</v>
      </c>
      <c r="K18" s="6">
        <f t="shared" si="5"/>
        <v>77.650000000000006</v>
      </c>
      <c r="L18" s="6">
        <f t="shared" si="3"/>
        <v>6</v>
      </c>
    </row>
    <row r="19" spans="1:12" s="1" customFormat="1" ht="15.75" customHeight="1" x14ac:dyDescent="0.15">
      <c r="A19" s="4" t="s">
        <v>46</v>
      </c>
      <c r="B19" s="6" t="s">
        <v>44</v>
      </c>
      <c r="C19" s="5" t="s">
        <v>47</v>
      </c>
      <c r="D19" s="6">
        <v>72</v>
      </c>
      <c r="E19" s="6">
        <v>68</v>
      </c>
      <c r="F19" s="6">
        <v>14.4</v>
      </c>
      <c r="G19" s="6">
        <v>20.399999999999999</v>
      </c>
      <c r="H19" s="6">
        <v>34.799999999999997</v>
      </c>
      <c r="I19" s="6">
        <v>91.1</v>
      </c>
      <c r="J19" s="6">
        <f t="shared" si="4"/>
        <v>45.55</v>
      </c>
      <c r="K19" s="6">
        <f t="shared" si="5"/>
        <v>80.349999999999994</v>
      </c>
      <c r="L19" s="6">
        <f>RANK(K19,K$19:K$22,0)</f>
        <v>1</v>
      </c>
    </row>
    <row r="20" spans="1:12" s="1" customFormat="1" ht="15.75" customHeight="1" x14ac:dyDescent="0.15">
      <c r="A20" s="4" t="s">
        <v>43</v>
      </c>
      <c r="B20" s="6" t="s">
        <v>44</v>
      </c>
      <c r="C20" s="5" t="s">
        <v>45</v>
      </c>
      <c r="D20" s="6">
        <v>74</v>
      </c>
      <c r="E20" s="6">
        <v>67</v>
      </c>
      <c r="F20" s="6">
        <v>14.8</v>
      </c>
      <c r="G20" s="6">
        <v>20.100000000000001</v>
      </c>
      <c r="H20" s="6">
        <v>34.9</v>
      </c>
      <c r="I20" s="6">
        <v>89.2</v>
      </c>
      <c r="J20" s="6">
        <f t="shared" si="4"/>
        <v>44.6</v>
      </c>
      <c r="K20" s="6">
        <f t="shared" si="5"/>
        <v>79.5</v>
      </c>
      <c r="L20" s="6">
        <f>RANK(K20,K$19:K$22,0)</f>
        <v>2</v>
      </c>
    </row>
    <row r="21" spans="1:12" s="1" customFormat="1" ht="15.75" customHeight="1" x14ac:dyDescent="0.15">
      <c r="A21" s="4" t="s">
        <v>48</v>
      </c>
      <c r="B21" s="6" t="s">
        <v>44</v>
      </c>
      <c r="C21" s="5" t="s">
        <v>49</v>
      </c>
      <c r="D21" s="6">
        <v>70</v>
      </c>
      <c r="E21" s="6">
        <v>69</v>
      </c>
      <c r="F21" s="6">
        <v>14</v>
      </c>
      <c r="G21" s="6">
        <v>20.7</v>
      </c>
      <c r="H21" s="6">
        <v>34.700000000000003</v>
      </c>
      <c r="I21" s="6">
        <v>88.8</v>
      </c>
      <c r="J21" s="6">
        <f t="shared" si="4"/>
        <v>44.4</v>
      </c>
      <c r="K21" s="6">
        <f t="shared" si="5"/>
        <v>79.099999999999994</v>
      </c>
      <c r="L21" s="6">
        <f>RANK(K21,K$19:K$22,0)</f>
        <v>3</v>
      </c>
    </row>
    <row r="22" spans="1:12" s="1" customFormat="1" ht="15.75" customHeight="1" x14ac:dyDescent="0.15">
      <c r="A22" s="4" t="s">
        <v>50</v>
      </c>
      <c r="B22" s="6" t="s">
        <v>44</v>
      </c>
      <c r="C22" s="5" t="s">
        <v>51</v>
      </c>
      <c r="D22" s="6">
        <v>64</v>
      </c>
      <c r="E22" s="6">
        <v>70</v>
      </c>
      <c r="F22" s="6">
        <v>12.8</v>
      </c>
      <c r="G22" s="6">
        <v>21</v>
      </c>
      <c r="H22" s="6">
        <v>33.799999999999997</v>
      </c>
      <c r="I22" s="6">
        <v>89.3</v>
      </c>
      <c r="J22" s="6">
        <f t="shared" si="4"/>
        <v>44.65</v>
      </c>
      <c r="K22" s="6">
        <f t="shared" si="5"/>
        <v>78.449999999999989</v>
      </c>
      <c r="L22" s="6">
        <f>RANK(K22,K$19:K$22,0)</f>
        <v>4</v>
      </c>
    </row>
    <row r="23" spans="1:12" s="1" customFormat="1" ht="15.75" customHeight="1" x14ac:dyDescent="0.15">
      <c r="A23" s="4" t="s">
        <v>52</v>
      </c>
      <c r="B23" s="6" t="s">
        <v>53</v>
      </c>
      <c r="C23" s="5" t="s">
        <v>54</v>
      </c>
      <c r="D23" s="6">
        <v>69</v>
      </c>
      <c r="E23" s="6">
        <v>64</v>
      </c>
      <c r="F23" s="6">
        <v>13.8</v>
      </c>
      <c r="G23" s="6">
        <v>19.2</v>
      </c>
      <c r="H23" s="6">
        <v>33</v>
      </c>
      <c r="I23" s="6">
        <v>91.06</v>
      </c>
      <c r="J23" s="6">
        <f t="shared" si="4"/>
        <v>45.53</v>
      </c>
      <c r="K23" s="6">
        <f t="shared" si="5"/>
        <v>78.53</v>
      </c>
      <c r="L23" s="6">
        <f>RANK(K23,K$23:K$25,0)</f>
        <v>1</v>
      </c>
    </row>
    <row r="24" spans="1:12" s="1" customFormat="1" ht="15.75" customHeight="1" x14ac:dyDescent="0.15">
      <c r="A24" s="4" t="s">
        <v>55</v>
      </c>
      <c r="B24" s="6" t="s">
        <v>53</v>
      </c>
      <c r="C24" s="5" t="s">
        <v>56</v>
      </c>
      <c r="D24" s="6">
        <v>71</v>
      </c>
      <c r="E24" s="6">
        <v>62</v>
      </c>
      <c r="F24" s="6">
        <v>14.2</v>
      </c>
      <c r="G24" s="6">
        <v>18.600000000000001</v>
      </c>
      <c r="H24" s="6">
        <v>32.799999999999997</v>
      </c>
      <c r="I24" s="6">
        <v>89.36</v>
      </c>
      <c r="J24" s="6">
        <f t="shared" si="4"/>
        <v>44.68</v>
      </c>
      <c r="K24" s="6">
        <f t="shared" si="5"/>
        <v>77.47999999999999</v>
      </c>
      <c r="L24" s="6">
        <f>RANK(K24,K$23:K$25,0)</f>
        <v>2</v>
      </c>
    </row>
    <row r="25" spans="1:12" s="1" customFormat="1" ht="15.75" customHeight="1" x14ac:dyDescent="0.15">
      <c r="A25" s="4" t="s">
        <v>57</v>
      </c>
      <c r="B25" s="6" t="s">
        <v>53</v>
      </c>
      <c r="C25" s="5" t="s">
        <v>58</v>
      </c>
      <c r="D25" s="6">
        <v>60</v>
      </c>
      <c r="E25" s="6">
        <v>69</v>
      </c>
      <c r="F25" s="6">
        <v>12</v>
      </c>
      <c r="G25" s="6">
        <v>20.7</v>
      </c>
      <c r="H25" s="6">
        <v>32.700000000000003</v>
      </c>
      <c r="I25" s="6">
        <v>89.2</v>
      </c>
      <c r="J25" s="6">
        <f t="shared" si="4"/>
        <v>44.6</v>
      </c>
      <c r="K25" s="6">
        <f t="shared" si="5"/>
        <v>77.300000000000011</v>
      </c>
      <c r="L25" s="6">
        <f>RANK(K25,K$23:K$25,0)</f>
        <v>3</v>
      </c>
    </row>
    <row r="26" spans="1:12" s="1" customFormat="1" ht="15.75" customHeight="1" x14ac:dyDescent="0.15">
      <c r="A26" s="4" t="s">
        <v>62</v>
      </c>
      <c r="B26" s="6" t="s">
        <v>60</v>
      </c>
      <c r="C26" s="5" t="s">
        <v>63</v>
      </c>
      <c r="D26" s="6">
        <v>72</v>
      </c>
      <c r="E26" s="6">
        <v>73</v>
      </c>
      <c r="F26" s="6">
        <v>14.4</v>
      </c>
      <c r="G26" s="6">
        <v>21.9</v>
      </c>
      <c r="H26" s="6">
        <v>36.299999999999997</v>
      </c>
      <c r="I26" s="6">
        <v>92.28</v>
      </c>
      <c r="J26" s="6">
        <f t="shared" ref="J26:J28" si="6">I26*0.5</f>
        <v>46.14</v>
      </c>
      <c r="K26" s="6">
        <f t="shared" ref="K26:K28" si="7">H26+J26</f>
        <v>82.44</v>
      </c>
      <c r="L26" s="6">
        <f>RANK(K26,K$26:K$28,0)</f>
        <v>1</v>
      </c>
    </row>
    <row r="27" spans="1:12" s="1" customFormat="1" ht="15.75" customHeight="1" x14ac:dyDescent="0.15">
      <c r="A27" s="4" t="s">
        <v>59</v>
      </c>
      <c r="B27" s="6" t="s">
        <v>60</v>
      </c>
      <c r="C27" s="5" t="s">
        <v>61</v>
      </c>
      <c r="D27" s="6">
        <v>68</v>
      </c>
      <c r="E27" s="6">
        <v>76</v>
      </c>
      <c r="F27" s="6">
        <v>13.6</v>
      </c>
      <c r="G27" s="6">
        <v>22.8</v>
      </c>
      <c r="H27" s="6">
        <v>36.4</v>
      </c>
      <c r="I27" s="6">
        <v>89.14</v>
      </c>
      <c r="J27" s="6">
        <f t="shared" si="6"/>
        <v>44.57</v>
      </c>
      <c r="K27" s="6">
        <f t="shared" si="7"/>
        <v>80.97</v>
      </c>
      <c r="L27" s="6">
        <f>RANK(K27,K$26:K$28,0)</f>
        <v>2</v>
      </c>
    </row>
    <row r="28" spans="1:12" s="1" customFormat="1" ht="15.75" customHeight="1" x14ac:dyDescent="0.15">
      <c r="A28" s="4" t="s">
        <v>64</v>
      </c>
      <c r="B28" s="6" t="s">
        <v>60</v>
      </c>
      <c r="C28" s="5" t="s">
        <v>65</v>
      </c>
      <c r="D28" s="6">
        <v>64</v>
      </c>
      <c r="E28" s="6">
        <v>73</v>
      </c>
      <c r="F28" s="6">
        <v>12.8</v>
      </c>
      <c r="G28" s="6">
        <v>21.9</v>
      </c>
      <c r="H28" s="6">
        <v>34.700000000000003</v>
      </c>
      <c r="I28" s="6">
        <v>90.5</v>
      </c>
      <c r="J28" s="6">
        <f t="shared" si="6"/>
        <v>45.25</v>
      </c>
      <c r="K28" s="6">
        <f t="shared" si="7"/>
        <v>79.95</v>
      </c>
      <c r="L28" s="6">
        <f>RANK(K28,K$26:K$28,0)</f>
        <v>3</v>
      </c>
    </row>
  </sheetData>
  <mergeCells count="1">
    <mergeCell ref="A2:L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ABC</cp:lastModifiedBy>
  <cp:lastPrinted>2019-06-24T07:50:40Z</cp:lastPrinted>
  <dcterms:created xsi:type="dcterms:W3CDTF">2018-06-13T05:57:00Z</dcterms:created>
  <dcterms:modified xsi:type="dcterms:W3CDTF">2019-06-24T09:50:24Z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