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<sst xmlns="http://schemas.openxmlformats.org/spreadsheetml/2006/main" count="335" uniqueCount="177">
  <si>
    <t>2018年阿坝州法院系统公务员招录考试总成绩排名</t>
  </si>
  <si>
    <t>序号</t>
  </si>
  <si>
    <t>姓名</t>
  </si>
  <si>
    <t>职位编码</t>
  </si>
  <si>
    <t>准考证号</t>
  </si>
  <si>
    <t>报考单位</t>
  </si>
  <si>
    <t>报考职位</t>
  </si>
  <si>
    <t>行测</t>
  </si>
  <si>
    <t>申论</t>
  </si>
  <si>
    <t>加分</t>
  </si>
  <si>
    <t>笔试折合
总成绩</t>
  </si>
  <si>
    <t>面试成绩</t>
  </si>
  <si>
    <t>面试折合
成绩</t>
  </si>
  <si>
    <t>考试总成绩</t>
  </si>
  <si>
    <t>名次</t>
  </si>
  <si>
    <t>格让巴么</t>
  </si>
  <si>
    <t>33170332</t>
  </si>
  <si>
    <t>8122317060418</t>
  </si>
  <si>
    <t>阿坝县法院</t>
  </si>
  <si>
    <t>法官助理</t>
  </si>
  <si>
    <t>张文婷</t>
  </si>
  <si>
    <t>8122317060416</t>
  </si>
  <si>
    <t>罗兰</t>
  </si>
  <si>
    <t>8122317060427</t>
  </si>
  <si>
    <t>唐俊广</t>
  </si>
  <si>
    <t>33170333</t>
  </si>
  <si>
    <t>8122317060509</t>
  </si>
  <si>
    <t>司法警察</t>
  </si>
  <si>
    <t>李杰</t>
  </si>
  <si>
    <t>8122317060513</t>
  </si>
  <si>
    <t>陈康辉</t>
  </si>
  <si>
    <t>8122317060503</t>
  </si>
  <si>
    <t>索朗拉姆</t>
  </si>
  <si>
    <t>33170334</t>
  </si>
  <si>
    <t>8122317060514</t>
  </si>
  <si>
    <t>司法行政人员（档案管理）</t>
  </si>
  <si>
    <t>杨康娅</t>
  </si>
  <si>
    <t>33170335</t>
  </si>
  <si>
    <t>8122317060604</t>
  </si>
  <si>
    <t>司法行政人员</t>
  </si>
  <si>
    <t>周梦亮</t>
  </si>
  <si>
    <t>8122317060626</t>
  </si>
  <si>
    <t>马雪玥</t>
  </si>
  <si>
    <t>8122317060526</t>
  </si>
  <si>
    <t>耿小波</t>
  </si>
  <si>
    <t>33170336</t>
  </si>
  <si>
    <t>8122317060707</t>
  </si>
  <si>
    <t>若尔盖县法院</t>
  </si>
  <si>
    <t>司法行政人员（会计）</t>
  </si>
  <si>
    <t>张宁</t>
  </si>
  <si>
    <t>8122317060708</t>
  </si>
  <si>
    <t>林国斌</t>
  </si>
  <si>
    <t>8122317061409</t>
  </si>
  <si>
    <t>胡涛</t>
  </si>
  <si>
    <t>33170337</t>
  </si>
  <si>
    <t>8122317061422</t>
  </si>
  <si>
    <t>红原县法院</t>
  </si>
  <si>
    <t>王江</t>
  </si>
  <si>
    <t>8122317061505</t>
  </si>
  <si>
    <t>蒲巴贡</t>
  </si>
  <si>
    <t>8122317061502</t>
  </si>
  <si>
    <t>张雨</t>
  </si>
  <si>
    <t>8122317061511</t>
  </si>
  <si>
    <t>蒋静</t>
  </si>
  <si>
    <t>8122317061419</t>
  </si>
  <si>
    <t>杨星旭</t>
  </si>
  <si>
    <t>8122317061512</t>
  </si>
  <si>
    <t>认真纳么</t>
  </si>
  <si>
    <t>33170338</t>
  </si>
  <si>
    <t>8122317061620</t>
  </si>
  <si>
    <t>藏汉翻译</t>
  </si>
  <si>
    <t>俄色卓玛</t>
  </si>
  <si>
    <t>8122317061607</t>
  </si>
  <si>
    <t>康作卓玛</t>
  </si>
  <si>
    <t>8122317061626</t>
  </si>
  <si>
    <t>甘润</t>
  </si>
  <si>
    <t>33170339</t>
  </si>
  <si>
    <t>8122317062010</t>
  </si>
  <si>
    <t>司法行政人员（计算机）</t>
  </si>
  <si>
    <t>唐玉双</t>
  </si>
  <si>
    <t>8122317062014</t>
  </si>
  <si>
    <t>刘燕</t>
  </si>
  <si>
    <t>8122317061918</t>
  </si>
  <si>
    <t>哈斯江</t>
  </si>
  <si>
    <t>33170340</t>
  </si>
  <si>
    <t>8122317062323</t>
  </si>
  <si>
    <t>仁青娜姆</t>
  </si>
  <si>
    <t>8122317062213</t>
  </si>
  <si>
    <t>田银娇</t>
  </si>
  <si>
    <t>8122317062307</t>
  </si>
  <si>
    <t>甲木杰</t>
  </si>
  <si>
    <t>33170341</t>
  </si>
  <si>
    <t>8122317062513</t>
  </si>
  <si>
    <t>壤塘县法院</t>
  </si>
  <si>
    <t>索郎卓玛</t>
  </si>
  <si>
    <t>8122317062510</t>
  </si>
  <si>
    <t>仁真卓玛</t>
  </si>
  <si>
    <t>8122317062505</t>
  </si>
  <si>
    <t>华宇</t>
  </si>
  <si>
    <t>33170342</t>
  </si>
  <si>
    <t>8122317062519</t>
  </si>
  <si>
    <t>邓加加</t>
  </si>
  <si>
    <t>8122317062527</t>
  </si>
  <si>
    <t>尕尔玛吉</t>
  </si>
  <si>
    <t>8122317062609</t>
  </si>
  <si>
    <t>陈文云</t>
  </si>
  <si>
    <t>33170343</t>
  </si>
  <si>
    <t>8122317062611</t>
  </si>
  <si>
    <t>汶川县法院</t>
  </si>
  <si>
    <t>敖成如</t>
  </si>
  <si>
    <t>33170344</t>
  </si>
  <si>
    <t>8122317062618</t>
  </si>
  <si>
    <t>王吉玲</t>
  </si>
  <si>
    <t>8122317062619</t>
  </si>
  <si>
    <t>卞雨薇</t>
  </si>
  <si>
    <t>8122317062621</t>
  </si>
  <si>
    <t>朱向桃</t>
  </si>
  <si>
    <t>8122317062614</t>
  </si>
  <si>
    <t>杨洁</t>
  </si>
  <si>
    <t>33170346</t>
  </si>
  <si>
    <t>8122317062816</t>
  </si>
  <si>
    <t>茂县法院</t>
  </si>
  <si>
    <t>牟晓玲</t>
  </si>
  <si>
    <t>8122317062818</t>
  </si>
  <si>
    <t>王雪娇</t>
  </si>
  <si>
    <t>8122317062721</t>
  </si>
  <si>
    <t>许璐</t>
  </si>
  <si>
    <t>8122317062729</t>
  </si>
  <si>
    <t>聂诗梦</t>
  </si>
  <si>
    <t>8122317062902</t>
  </si>
  <si>
    <t>李金蔚</t>
  </si>
  <si>
    <t>8122317062726</t>
  </si>
  <si>
    <t>王若兰</t>
  </si>
  <si>
    <t>8122317062712</t>
  </si>
  <si>
    <t>倪孟</t>
  </si>
  <si>
    <t>8122317062808</t>
  </si>
  <si>
    <t>王萍苏</t>
  </si>
  <si>
    <t>8122317062801</t>
  </si>
  <si>
    <t>马茵喆</t>
  </si>
  <si>
    <t>33170347</t>
  </si>
  <si>
    <t>8122317063112</t>
  </si>
  <si>
    <t>李星茹</t>
  </si>
  <si>
    <t>8122317062929</t>
  </si>
  <si>
    <t>尤其波</t>
  </si>
  <si>
    <t>8122317063106</t>
  </si>
  <si>
    <t>索扎措</t>
  </si>
  <si>
    <t>33170348</t>
  </si>
  <si>
    <t>8122317063123</t>
  </si>
  <si>
    <t>九寨沟县法院</t>
  </si>
  <si>
    <t>刘学艳</t>
  </si>
  <si>
    <t>8122317063124</t>
  </si>
  <si>
    <t>周瑞</t>
  </si>
  <si>
    <t>8122317063126</t>
  </si>
  <si>
    <t>杜秋蕊</t>
  </si>
  <si>
    <t>8122317063127</t>
  </si>
  <si>
    <t>谢拉多吉</t>
  </si>
  <si>
    <t>33170349</t>
  </si>
  <si>
    <t>8122317063226</t>
  </si>
  <si>
    <t>马尔康市法院</t>
  </si>
  <si>
    <t>达纳措</t>
  </si>
  <si>
    <t>8122317063213</t>
  </si>
  <si>
    <t>尕斯基</t>
  </si>
  <si>
    <t>8122317063227</t>
  </si>
  <si>
    <t>泽仁拉姆</t>
  </si>
  <si>
    <t>8122317063225</t>
  </si>
  <si>
    <t>王志尧</t>
  </si>
  <si>
    <t>8122317063208</t>
  </si>
  <si>
    <t>孟曦</t>
  </si>
  <si>
    <t>8122317063220</t>
  </si>
  <si>
    <t>袁星锐</t>
  </si>
  <si>
    <t>33170350</t>
  </si>
  <si>
    <t>8122317063302</t>
  </si>
  <si>
    <t>金川县法院</t>
  </si>
  <si>
    <t>杨慧</t>
  </si>
  <si>
    <t>8122317063228</t>
  </si>
  <si>
    <t>潘荣霞</t>
  </si>
  <si>
    <t>8122317063301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</si>
</sst>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0_ "/>
    <numFmt numFmtId="179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color indexed="8"/>
      <name val="华文楷体"/>
      <family val="0"/>
    </font>
    <font>
      <sz val="9"/>
      <color indexed="8"/>
      <name val="华文楷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22"/>
      <color theme="1"/>
      <name val="华文楷体"/>
      <family val="0"/>
    </font>
    <font>
      <sz val="9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9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9" fontId="43" fillId="0" borderId="9" xfId="0" applyNumberFormat="1" applyFont="1" applyFill="1" applyBorder="1" applyAlignment="1">
      <alignment horizontal="center" vertical="center"/>
    </xf>
    <xf numFmtId="179" fontId="43" fillId="0" borderId="9" xfId="0" applyNumberFormat="1" applyFont="1" applyFill="1" applyBorder="1" applyAlignment="1">
      <alignment horizontal="center" vertical="center" wrapText="1"/>
    </xf>
    <xf numFmtId="178" fontId="43" fillId="0" borderId="9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5"/>
  <cols>
    <col min="1" max="1" width="4.421875" style="0" customWidth="1"/>
    <col min="2" max="2" width="8.00390625" style="0" customWidth="1"/>
    <col min="4" max="4" width="11.421875" style="0" customWidth="1"/>
    <col min="5" max="5" width="11.7109375" style="0" customWidth="1"/>
    <col min="6" max="6" width="19.421875" style="0" customWidth="1"/>
    <col min="7" max="7" width="6.8515625" style="0" customWidth="1"/>
    <col min="8" max="8" width="6.57421875" style="0" customWidth="1"/>
    <col min="9" max="9" width="5.00390625" style="0" customWidth="1"/>
    <col min="10" max="10" width="7.421875" style="0" customWidth="1"/>
    <col min="11" max="11" width="8.140625" style="3" customWidth="1"/>
    <col min="12" max="12" width="7.421875" style="3" customWidth="1"/>
    <col min="13" max="13" width="9.00390625" style="4" customWidth="1"/>
    <col min="14" max="14" width="6.8515625" style="5" customWidth="1"/>
  </cols>
  <sheetData>
    <row r="1" spans="1:14" ht="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5"/>
    </row>
    <row r="2" spans="1:14" s="1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9" t="s">
        <v>11</v>
      </c>
      <c r="L2" s="10" t="s">
        <v>12</v>
      </c>
      <c r="M2" s="11" t="s">
        <v>13</v>
      </c>
      <c r="N2" s="8" t="s">
        <v>14</v>
      </c>
    </row>
    <row r="3" spans="1:14" s="1" customFormat="1" ht="24.75" customHeight="1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>
        <v>60</v>
      </c>
      <c r="H3" s="6">
        <v>64.5</v>
      </c>
      <c r="I3" s="6">
        <v>1</v>
      </c>
      <c r="J3" s="6">
        <v>44.575</v>
      </c>
      <c r="K3" s="9">
        <v>78.6</v>
      </c>
      <c r="L3" s="9">
        <f>K3*0.3</f>
        <v>23.58</v>
      </c>
      <c r="M3" s="11">
        <f>J3+L3</f>
        <v>68.155</v>
      </c>
      <c r="N3" s="6">
        <f>RANK(M3,$M$3:$M$5)</f>
        <v>1</v>
      </c>
    </row>
    <row r="4" spans="1:14" s="1" customFormat="1" ht="24.75" customHeight="1">
      <c r="A4" s="6">
        <v>2</v>
      </c>
      <c r="B4" s="6" t="s">
        <v>20</v>
      </c>
      <c r="C4" s="6" t="s">
        <v>16</v>
      </c>
      <c r="D4" s="6" t="s">
        <v>21</v>
      </c>
      <c r="E4" s="6" t="s">
        <v>18</v>
      </c>
      <c r="F4" s="6" t="s">
        <v>19</v>
      </c>
      <c r="G4" s="6">
        <v>53</v>
      </c>
      <c r="H4" s="6">
        <v>67</v>
      </c>
      <c r="I4" s="6">
        <v>1</v>
      </c>
      <c r="J4" s="6">
        <v>43</v>
      </c>
      <c r="K4" s="9">
        <v>75</v>
      </c>
      <c r="L4" s="9">
        <f aca="true" t="shared" si="0" ref="L4:L35">K4*0.3</f>
        <v>22.5</v>
      </c>
      <c r="M4" s="11">
        <f aca="true" t="shared" si="1" ref="M4:M35">J4+L4</f>
        <v>65.5</v>
      </c>
      <c r="N4" s="6">
        <f>RANK(M4,$M$3:$M$5)</f>
        <v>2</v>
      </c>
    </row>
    <row r="5" spans="1:14" s="1" customFormat="1" ht="31.5" customHeight="1">
      <c r="A5" s="6">
        <v>3</v>
      </c>
      <c r="B5" s="6" t="s">
        <v>22</v>
      </c>
      <c r="C5" s="6" t="s">
        <v>16</v>
      </c>
      <c r="D5" s="6" t="s">
        <v>23</v>
      </c>
      <c r="E5" s="6" t="s">
        <v>18</v>
      </c>
      <c r="F5" s="6" t="s">
        <v>19</v>
      </c>
      <c r="G5" s="6">
        <v>54</v>
      </c>
      <c r="H5" s="6">
        <v>68</v>
      </c>
      <c r="I5" s="6">
        <v>0</v>
      </c>
      <c r="J5" s="6">
        <v>42.7</v>
      </c>
      <c r="K5" s="9">
        <v>72.4</v>
      </c>
      <c r="L5" s="9">
        <f t="shared" si="0"/>
        <v>21.72</v>
      </c>
      <c r="M5" s="11">
        <f t="shared" si="1"/>
        <v>64.42</v>
      </c>
      <c r="N5" s="6">
        <f>RANK(M5,$M$3:$M$5)</f>
        <v>3</v>
      </c>
    </row>
    <row r="6" spans="1:14" s="1" customFormat="1" ht="24.75" customHeight="1">
      <c r="A6" s="6">
        <v>4</v>
      </c>
      <c r="B6" s="6" t="s">
        <v>24</v>
      </c>
      <c r="C6" s="6" t="s">
        <v>25</v>
      </c>
      <c r="D6" s="6" t="s">
        <v>26</v>
      </c>
      <c r="E6" s="6" t="s">
        <v>18</v>
      </c>
      <c r="F6" s="6" t="s">
        <v>27</v>
      </c>
      <c r="G6" s="6">
        <v>55</v>
      </c>
      <c r="H6" s="6">
        <v>72.5</v>
      </c>
      <c r="I6" s="6">
        <v>0</v>
      </c>
      <c r="J6" s="6">
        <v>44.625</v>
      </c>
      <c r="K6" s="9">
        <v>72.8</v>
      </c>
      <c r="L6" s="9">
        <f t="shared" si="0"/>
        <v>21.84</v>
      </c>
      <c r="M6" s="11">
        <f t="shared" si="1"/>
        <v>66.465</v>
      </c>
      <c r="N6" s="6">
        <f>RANK(M6,$M$6:$M$8)</f>
        <v>1</v>
      </c>
    </row>
    <row r="7" spans="1:14" s="1" customFormat="1" ht="24.75" customHeight="1">
      <c r="A7" s="6">
        <v>5</v>
      </c>
      <c r="B7" s="7" t="s">
        <v>28</v>
      </c>
      <c r="C7" s="7" t="s">
        <v>25</v>
      </c>
      <c r="D7" s="7" t="s">
        <v>29</v>
      </c>
      <c r="E7" s="7" t="s">
        <v>18</v>
      </c>
      <c r="F7" s="7" t="s">
        <v>27</v>
      </c>
      <c r="G7" s="7">
        <v>49</v>
      </c>
      <c r="H7" s="7">
        <v>55.5</v>
      </c>
      <c r="I7" s="7">
        <v>0</v>
      </c>
      <c r="J7" s="7">
        <v>36.575</v>
      </c>
      <c r="K7" s="12">
        <v>78.2</v>
      </c>
      <c r="L7" s="9">
        <f t="shared" si="0"/>
        <v>23.46</v>
      </c>
      <c r="M7" s="11">
        <f t="shared" si="1"/>
        <v>60.035</v>
      </c>
      <c r="N7" s="6">
        <f>RANK(M7,$M$6:$M$8)</f>
        <v>2</v>
      </c>
    </row>
    <row r="8" spans="1:14" s="1" customFormat="1" ht="24.75" customHeight="1">
      <c r="A8" s="6">
        <v>6</v>
      </c>
      <c r="B8" s="6" t="s">
        <v>30</v>
      </c>
      <c r="C8" s="6" t="s">
        <v>25</v>
      </c>
      <c r="D8" s="6" t="s">
        <v>31</v>
      </c>
      <c r="E8" s="6" t="s">
        <v>18</v>
      </c>
      <c r="F8" s="6" t="s">
        <v>27</v>
      </c>
      <c r="G8" s="6">
        <v>45</v>
      </c>
      <c r="H8" s="6">
        <v>49</v>
      </c>
      <c r="I8" s="6">
        <v>1</v>
      </c>
      <c r="J8" s="6">
        <v>33.9</v>
      </c>
      <c r="K8" s="9">
        <v>71</v>
      </c>
      <c r="L8" s="9">
        <f t="shared" si="0"/>
        <v>21.3</v>
      </c>
      <c r="M8" s="11">
        <f t="shared" si="1"/>
        <v>55.2</v>
      </c>
      <c r="N8" s="6">
        <f>RANK(M8,$M$6:$M$8)</f>
        <v>3</v>
      </c>
    </row>
    <row r="9" spans="1:14" s="1" customFormat="1" ht="24.75" customHeight="1">
      <c r="A9" s="6">
        <v>7</v>
      </c>
      <c r="B9" s="6" t="s">
        <v>32</v>
      </c>
      <c r="C9" s="6" t="s">
        <v>33</v>
      </c>
      <c r="D9" s="6" t="s">
        <v>34</v>
      </c>
      <c r="E9" s="6" t="s">
        <v>18</v>
      </c>
      <c r="F9" s="6" t="s">
        <v>35</v>
      </c>
      <c r="G9" s="6">
        <v>42</v>
      </c>
      <c r="H9" s="6">
        <v>54</v>
      </c>
      <c r="I9" s="6">
        <v>0</v>
      </c>
      <c r="J9" s="6">
        <v>33.6</v>
      </c>
      <c r="K9" s="9">
        <v>78</v>
      </c>
      <c r="L9" s="9">
        <f t="shared" si="0"/>
        <v>23.4</v>
      </c>
      <c r="M9" s="11">
        <f t="shared" si="1"/>
        <v>57</v>
      </c>
      <c r="N9" s="6">
        <f>RANK(M9,$M$9)</f>
        <v>1</v>
      </c>
    </row>
    <row r="10" spans="1:14" s="1" customFormat="1" ht="24.75" customHeight="1">
      <c r="A10" s="6">
        <v>8</v>
      </c>
      <c r="B10" s="6" t="s">
        <v>36</v>
      </c>
      <c r="C10" s="6" t="s">
        <v>37</v>
      </c>
      <c r="D10" s="6" t="s">
        <v>38</v>
      </c>
      <c r="E10" s="6" t="s">
        <v>18</v>
      </c>
      <c r="F10" s="6" t="s">
        <v>39</v>
      </c>
      <c r="G10" s="6">
        <v>63</v>
      </c>
      <c r="H10" s="6">
        <v>76</v>
      </c>
      <c r="I10" s="6">
        <v>1</v>
      </c>
      <c r="J10" s="6">
        <v>49.65</v>
      </c>
      <c r="K10" s="9">
        <v>80.6</v>
      </c>
      <c r="L10" s="9">
        <f t="shared" si="0"/>
        <v>24.18</v>
      </c>
      <c r="M10" s="11">
        <f t="shared" si="1"/>
        <v>73.83</v>
      </c>
      <c r="N10" s="6">
        <f>RANK(M10,$M$10:$M$12)</f>
        <v>1</v>
      </c>
    </row>
    <row r="11" spans="1:14" s="1" customFormat="1" ht="24.75" customHeight="1">
      <c r="A11" s="6">
        <v>9</v>
      </c>
      <c r="B11" s="6" t="s">
        <v>40</v>
      </c>
      <c r="C11" s="6" t="s">
        <v>37</v>
      </c>
      <c r="D11" s="6" t="s">
        <v>41</v>
      </c>
      <c r="E11" s="6" t="s">
        <v>18</v>
      </c>
      <c r="F11" s="6" t="s">
        <v>39</v>
      </c>
      <c r="G11" s="6">
        <v>65</v>
      </c>
      <c r="H11" s="6">
        <v>69</v>
      </c>
      <c r="I11" s="6">
        <v>0</v>
      </c>
      <c r="J11" s="6">
        <v>46.9</v>
      </c>
      <c r="K11" s="9">
        <v>76.8</v>
      </c>
      <c r="L11" s="9">
        <f t="shared" si="0"/>
        <v>23.04</v>
      </c>
      <c r="M11" s="11">
        <f t="shared" si="1"/>
        <v>69.94</v>
      </c>
      <c r="N11" s="6">
        <f>RANK(M11,$M$10:$M$12)</f>
        <v>2</v>
      </c>
    </row>
    <row r="12" spans="1:14" s="1" customFormat="1" ht="24.75" customHeight="1">
      <c r="A12" s="6">
        <v>10</v>
      </c>
      <c r="B12" s="6" t="s">
        <v>42</v>
      </c>
      <c r="C12" s="6" t="s">
        <v>37</v>
      </c>
      <c r="D12" s="6" t="s">
        <v>43</v>
      </c>
      <c r="E12" s="6" t="s">
        <v>18</v>
      </c>
      <c r="F12" s="6" t="s">
        <v>39</v>
      </c>
      <c r="G12" s="6">
        <v>56</v>
      </c>
      <c r="H12" s="6">
        <v>74</v>
      </c>
      <c r="I12" s="6">
        <v>0</v>
      </c>
      <c r="J12" s="6">
        <v>45.5</v>
      </c>
      <c r="K12" s="9">
        <v>81.4</v>
      </c>
      <c r="L12" s="9">
        <f t="shared" si="0"/>
        <v>24.42</v>
      </c>
      <c r="M12" s="11">
        <f t="shared" si="1"/>
        <v>69.92</v>
      </c>
      <c r="N12" s="6">
        <f>RANK(M12,$M$10:$M$12)</f>
        <v>3</v>
      </c>
    </row>
    <row r="13" spans="1:14" s="1" customFormat="1" ht="24.75" customHeight="1">
      <c r="A13" s="6">
        <v>11</v>
      </c>
      <c r="B13" s="6" t="s">
        <v>44</v>
      </c>
      <c r="C13" s="6" t="s">
        <v>45</v>
      </c>
      <c r="D13" s="6" t="s">
        <v>46</v>
      </c>
      <c r="E13" s="6" t="s">
        <v>47</v>
      </c>
      <c r="F13" s="6" t="s">
        <v>48</v>
      </c>
      <c r="G13" s="6">
        <v>61</v>
      </c>
      <c r="H13" s="6">
        <v>67.5</v>
      </c>
      <c r="I13" s="6">
        <v>1</v>
      </c>
      <c r="J13" s="6">
        <v>45.975</v>
      </c>
      <c r="K13" s="9">
        <v>80.4</v>
      </c>
      <c r="L13" s="9">
        <f t="shared" si="0"/>
        <v>24.12</v>
      </c>
      <c r="M13" s="11">
        <f t="shared" si="1"/>
        <v>70.095</v>
      </c>
      <c r="N13" s="6">
        <f>RANK(M13,$M$13:$M$15)</f>
        <v>1</v>
      </c>
    </row>
    <row r="14" spans="1:14" s="1" customFormat="1" ht="24.75" customHeight="1">
      <c r="A14" s="6">
        <v>12</v>
      </c>
      <c r="B14" s="6" t="s">
        <v>49</v>
      </c>
      <c r="C14" s="6" t="s">
        <v>45</v>
      </c>
      <c r="D14" s="6" t="s">
        <v>50</v>
      </c>
      <c r="E14" s="6" t="s">
        <v>47</v>
      </c>
      <c r="F14" s="6" t="s">
        <v>48</v>
      </c>
      <c r="G14" s="6">
        <v>64</v>
      </c>
      <c r="H14" s="6">
        <v>66.5</v>
      </c>
      <c r="I14" s="6">
        <v>0</v>
      </c>
      <c r="J14" s="6">
        <v>45.675</v>
      </c>
      <c r="K14" s="9">
        <v>81.4</v>
      </c>
      <c r="L14" s="9">
        <f t="shared" si="0"/>
        <v>24.42</v>
      </c>
      <c r="M14" s="11">
        <f t="shared" si="1"/>
        <v>70.095</v>
      </c>
      <c r="N14" s="6">
        <f>RANK(M14,$M$13:$M$15)</f>
        <v>1</v>
      </c>
    </row>
    <row r="15" spans="1:14" s="1" customFormat="1" ht="24.75" customHeight="1">
      <c r="A15" s="6">
        <v>13</v>
      </c>
      <c r="B15" s="6" t="s">
        <v>51</v>
      </c>
      <c r="C15" s="6" t="s">
        <v>45</v>
      </c>
      <c r="D15" s="6" t="s">
        <v>52</v>
      </c>
      <c r="E15" s="6" t="s">
        <v>47</v>
      </c>
      <c r="F15" s="6" t="s">
        <v>48</v>
      </c>
      <c r="G15" s="6">
        <v>73</v>
      </c>
      <c r="H15" s="6">
        <v>56</v>
      </c>
      <c r="I15" s="6">
        <v>0</v>
      </c>
      <c r="J15" s="6">
        <v>45.15</v>
      </c>
      <c r="K15" s="9">
        <v>78.6</v>
      </c>
      <c r="L15" s="9">
        <f t="shared" si="0"/>
        <v>23.58</v>
      </c>
      <c r="M15" s="11">
        <f t="shared" si="1"/>
        <v>68.73</v>
      </c>
      <c r="N15" s="6">
        <f>RANK(M15,$M$13:$M$15)</f>
        <v>3</v>
      </c>
    </row>
    <row r="16" spans="1:14" s="1" customFormat="1" ht="24.75" customHeight="1">
      <c r="A16" s="6">
        <v>14</v>
      </c>
      <c r="B16" s="6" t="s">
        <v>53</v>
      </c>
      <c r="C16" s="6" t="s">
        <v>54</v>
      </c>
      <c r="D16" s="6" t="s">
        <v>55</v>
      </c>
      <c r="E16" s="6" t="s">
        <v>56</v>
      </c>
      <c r="F16" s="6" t="s">
        <v>27</v>
      </c>
      <c r="G16" s="6">
        <v>63</v>
      </c>
      <c r="H16" s="6">
        <v>67</v>
      </c>
      <c r="I16" s="6">
        <v>0</v>
      </c>
      <c r="J16" s="6">
        <v>45.5</v>
      </c>
      <c r="K16" s="9">
        <v>77.2</v>
      </c>
      <c r="L16" s="9">
        <f t="shared" si="0"/>
        <v>23.16</v>
      </c>
      <c r="M16" s="11">
        <f t="shared" si="1"/>
        <v>68.66</v>
      </c>
      <c r="N16" s="6">
        <f aca="true" t="shared" si="2" ref="N16:N21">RANK(M16,$M$16:$M$21)</f>
        <v>1</v>
      </c>
    </row>
    <row r="17" spans="1:14" s="1" customFormat="1" ht="24.75" customHeight="1">
      <c r="A17" s="6">
        <v>15</v>
      </c>
      <c r="B17" s="6" t="s">
        <v>57</v>
      </c>
      <c r="C17" s="6" t="s">
        <v>54</v>
      </c>
      <c r="D17" s="6" t="s">
        <v>58</v>
      </c>
      <c r="E17" s="6" t="s">
        <v>56</v>
      </c>
      <c r="F17" s="6" t="s">
        <v>27</v>
      </c>
      <c r="G17" s="6">
        <v>55</v>
      </c>
      <c r="H17" s="6">
        <v>64.5</v>
      </c>
      <c r="I17" s="6">
        <v>0</v>
      </c>
      <c r="J17" s="6">
        <v>41.825</v>
      </c>
      <c r="K17" s="9">
        <v>78</v>
      </c>
      <c r="L17" s="9">
        <f t="shared" si="0"/>
        <v>23.4</v>
      </c>
      <c r="M17" s="11">
        <f t="shared" si="1"/>
        <v>65.225</v>
      </c>
      <c r="N17" s="6">
        <f t="shared" si="2"/>
        <v>2</v>
      </c>
    </row>
    <row r="18" spans="1:14" s="1" customFormat="1" ht="24.75" customHeight="1">
      <c r="A18" s="6">
        <v>16</v>
      </c>
      <c r="B18" s="6" t="s">
        <v>59</v>
      </c>
      <c r="C18" s="6" t="s">
        <v>54</v>
      </c>
      <c r="D18" s="6" t="s">
        <v>60</v>
      </c>
      <c r="E18" s="6" t="s">
        <v>56</v>
      </c>
      <c r="F18" s="6" t="s">
        <v>27</v>
      </c>
      <c r="G18" s="6">
        <v>55</v>
      </c>
      <c r="H18" s="6">
        <v>61</v>
      </c>
      <c r="I18" s="6">
        <v>1</v>
      </c>
      <c r="J18" s="6">
        <v>41.6</v>
      </c>
      <c r="K18" s="9">
        <v>75.2</v>
      </c>
      <c r="L18" s="9">
        <f t="shared" si="0"/>
        <v>22.56</v>
      </c>
      <c r="M18" s="11">
        <f t="shared" si="1"/>
        <v>64.16</v>
      </c>
      <c r="N18" s="6">
        <f t="shared" si="2"/>
        <v>3</v>
      </c>
    </row>
    <row r="19" spans="1:14" s="1" customFormat="1" ht="24.75" customHeight="1">
      <c r="A19" s="6">
        <v>17</v>
      </c>
      <c r="B19" s="6" t="s">
        <v>61</v>
      </c>
      <c r="C19" s="6" t="s">
        <v>54</v>
      </c>
      <c r="D19" s="6" t="s">
        <v>62</v>
      </c>
      <c r="E19" s="6" t="s">
        <v>56</v>
      </c>
      <c r="F19" s="6" t="s">
        <v>27</v>
      </c>
      <c r="G19" s="6">
        <v>52</v>
      </c>
      <c r="H19" s="6">
        <v>61.5</v>
      </c>
      <c r="I19" s="6">
        <v>0</v>
      </c>
      <c r="J19" s="6">
        <v>39.725</v>
      </c>
      <c r="K19" s="9">
        <v>74.8</v>
      </c>
      <c r="L19" s="9">
        <f t="shared" si="0"/>
        <v>22.44</v>
      </c>
      <c r="M19" s="11">
        <f t="shared" si="1"/>
        <v>62.165</v>
      </c>
      <c r="N19" s="6">
        <f t="shared" si="2"/>
        <v>4</v>
      </c>
    </row>
    <row r="20" spans="1:14" s="1" customFormat="1" ht="24.75" customHeight="1">
      <c r="A20" s="6">
        <v>18</v>
      </c>
      <c r="B20" s="6" t="s">
        <v>63</v>
      </c>
      <c r="C20" s="6" t="s">
        <v>54</v>
      </c>
      <c r="D20" s="6" t="s">
        <v>64</v>
      </c>
      <c r="E20" s="6" t="s">
        <v>56</v>
      </c>
      <c r="F20" s="6" t="s">
        <v>27</v>
      </c>
      <c r="G20" s="6">
        <v>47</v>
      </c>
      <c r="H20" s="6">
        <v>61.5</v>
      </c>
      <c r="I20" s="6">
        <v>0</v>
      </c>
      <c r="J20" s="6">
        <v>37.975</v>
      </c>
      <c r="K20" s="9">
        <v>74.6</v>
      </c>
      <c r="L20" s="9">
        <f t="shared" si="0"/>
        <v>22.38</v>
      </c>
      <c r="M20" s="11">
        <f t="shared" si="1"/>
        <v>60.355</v>
      </c>
      <c r="N20" s="6">
        <f t="shared" si="2"/>
        <v>5</v>
      </c>
    </row>
    <row r="21" spans="1:14" s="2" customFormat="1" ht="24.75" customHeight="1">
      <c r="A21" s="6">
        <v>19</v>
      </c>
      <c r="B21" s="6" t="s">
        <v>65</v>
      </c>
      <c r="C21" s="6" t="s">
        <v>54</v>
      </c>
      <c r="D21" s="6" t="s">
        <v>66</v>
      </c>
      <c r="E21" s="6" t="s">
        <v>56</v>
      </c>
      <c r="F21" s="6" t="s">
        <v>27</v>
      </c>
      <c r="G21" s="6">
        <v>47</v>
      </c>
      <c r="H21" s="6">
        <v>57</v>
      </c>
      <c r="I21" s="6">
        <v>0</v>
      </c>
      <c r="J21" s="6">
        <v>36.4</v>
      </c>
      <c r="K21" s="9">
        <v>50</v>
      </c>
      <c r="L21" s="9">
        <f t="shared" si="0"/>
        <v>15</v>
      </c>
      <c r="M21" s="11">
        <f t="shared" si="1"/>
        <v>51.4</v>
      </c>
      <c r="N21" s="6">
        <f t="shared" si="2"/>
        <v>6</v>
      </c>
    </row>
    <row r="22" spans="1:14" s="1" customFormat="1" ht="24.75" customHeight="1">
      <c r="A22" s="6">
        <v>20</v>
      </c>
      <c r="B22" s="6" t="s">
        <v>67</v>
      </c>
      <c r="C22" s="6" t="s">
        <v>68</v>
      </c>
      <c r="D22" s="6" t="s">
        <v>69</v>
      </c>
      <c r="E22" s="6" t="s">
        <v>56</v>
      </c>
      <c r="F22" s="6" t="s">
        <v>70</v>
      </c>
      <c r="G22" s="6">
        <v>56</v>
      </c>
      <c r="H22" s="6">
        <v>69.5</v>
      </c>
      <c r="I22" s="6">
        <v>0</v>
      </c>
      <c r="J22" s="6">
        <v>43.925</v>
      </c>
      <c r="K22" s="9">
        <v>78.4</v>
      </c>
      <c r="L22" s="9">
        <f t="shared" si="0"/>
        <v>23.52</v>
      </c>
      <c r="M22" s="11">
        <f t="shared" si="1"/>
        <v>67.445</v>
      </c>
      <c r="N22" s="6">
        <f>RANK(M22,$M$22:$M$24)</f>
        <v>1</v>
      </c>
    </row>
    <row r="23" spans="1:14" s="1" customFormat="1" ht="24.75" customHeight="1">
      <c r="A23" s="6">
        <v>21</v>
      </c>
      <c r="B23" s="6" t="s">
        <v>71</v>
      </c>
      <c r="C23" s="6" t="s">
        <v>68</v>
      </c>
      <c r="D23" s="6" t="s">
        <v>72</v>
      </c>
      <c r="E23" s="6" t="s">
        <v>56</v>
      </c>
      <c r="F23" s="6" t="s">
        <v>70</v>
      </c>
      <c r="G23" s="6">
        <v>58</v>
      </c>
      <c r="H23" s="6">
        <v>66</v>
      </c>
      <c r="I23" s="6">
        <v>0</v>
      </c>
      <c r="J23" s="6">
        <v>43.4</v>
      </c>
      <c r="K23" s="9">
        <v>79.2</v>
      </c>
      <c r="L23" s="9">
        <f t="shared" si="0"/>
        <v>23.76</v>
      </c>
      <c r="M23" s="11">
        <f t="shared" si="1"/>
        <v>67.16</v>
      </c>
      <c r="N23" s="6">
        <f>RANK(M23,$M$22:$M$24)</f>
        <v>2</v>
      </c>
    </row>
    <row r="24" spans="1:14" s="1" customFormat="1" ht="27.75" customHeight="1">
      <c r="A24" s="6">
        <v>22</v>
      </c>
      <c r="B24" s="6" t="s">
        <v>73</v>
      </c>
      <c r="C24" s="6" t="s">
        <v>68</v>
      </c>
      <c r="D24" s="6" t="s">
        <v>74</v>
      </c>
      <c r="E24" s="6" t="s">
        <v>56</v>
      </c>
      <c r="F24" s="6" t="s">
        <v>70</v>
      </c>
      <c r="G24" s="6">
        <v>58</v>
      </c>
      <c r="H24" s="6">
        <v>66</v>
      </c>
      <c r="I24" s="6">
        <v>0</v>
      </c>
      <c r="J24" s="6">
        <v>43.4</v>
      </c>
      <c r="K24" s="9">
        <v>78.6</v>
      </c>
      <c r="L24" s="9">
        <f t="shared" si="0"/>
        <v>23.58</v>
      </c>
      <c r="M24" s="11">
        <f t="shared" si="1"/>
        <v>66.98</v>
      </c>
      <c r="N24" s="6">
        <f>RANK(M24,$M$22:$M$24)</f>
        <v>3</v>
      </c>
    </row>
    <row r="25" spans="1:14" s="1" customFormat="1" ht="24.75" customHeight="1">
      <c r="A25" s="6">
        <v>23</v>
      </c>
      <c r="B25" s="6" t="s">
        <v>75</v>
      </c>
      <c r="C25" s="6" t="s">
        <v>76</v>
      </c>
      <c r="D25" s="6" t="s">
        <v>77</v>
      </c>
      <c r="E25" s="6" t="s">
        <v>56</v>
      </c>
      <c r="F25" s="6" t="s">
        <v>78</v>
      </c>
      <c r="G25" s="6">
        <v>64</v>
      </c>
      <c r="H25" s="6">
        <v>68.5</v>
      </c>
      <c r="I25" s="6">
        <v>1</v>
      </c>
      <c r="J25" s="6">
        <v>47.375</v>
      </c>
      <c r="K25" s="9">
        <v>82.8</v>
      </c>
      <c r="L25" s="9">
        <f t="shared" si="0"/>
        <v>24.84</v>
      </c>
      <c r="M25" s="11">
        <f t="shared" si="1"/>
        <v>72.215</v>
      </c>
      <c r="N25" s="6">
        <f>RANK(M25,$M$25:$M$27)</f>
        <v>1</v>
      </c>
    </row>
    <row r="26" spans="1:14" s="1" customFormat="1" ht="24.75" customHeight="1">
      <c r="A26" s="6">
        <v>24</v>
      </c>
      <c r="B26" s="6" t="s">
        <v>79</v>
      </c>
      <c r="C26" s="6" t="s">
        <v>76</v>
      </c>
      <c r="D26" s="6" t="s">
        <v>80</v>
      </c>
      <c r="E26" s="6" t="s">
        <v>56</v>
      </c>
      <c r="F26" s="6" t="s">
        <v>78</v>
      </c>
      <c r="G26" s="6">
        <v>58</v>
      </c>
      <c r="H26" s="6">
        <v>74</v>
      </c>
      <c r="I26" s="6">
        <v>0</v>
      </c>
      <c r="J26" s="6">
        <v>46.2</v>
      </c>
      <c r="K26" s="9">
        <v>79</v>
      </c>
      <c r="L26" s="9">
        <f t="shared" si="0"/>
        <v>23.7</v>
      </c>
      <c r="M26" s="11">
        <f t="shared" si="1"/>
        <v>69.9</v>
      </c>
      <c r="N26" s="6">
        <f>RANK(M26,$M$25:$M$27)</f>
        <v>2</v>
      </c>
    </row>
    <row r="27" spans="1:14" s="1" customFormat="1" ht="24.75" customHeight="1">
      <c r="A27" s="6">
        <v>25</v>
      </c>
      <c r="B27" s="6" t="s">
        <v>81</v>
      </c>
      <c r="C27" s="6" t="s">
        <v>76</v>
      </c>
      <c r="D27" s="6" t="s">
        <v>82</v>
      </c>
      <c r="E27" s="6" t="s">
        <v>56</v>
      </c>
      <c r="F27" s="6" t="s">
        <v>78</v>
      </c>
      <c r="G27" s="6">
        <v>62</v>
      </c>
      <c r="H27" s="6">
        <v>65</v>
      </c>
      <c r="I27" s="6">
        <v>1</v>
      </c>
      <c r="J27" s="6">
        <v>45.45</v>
      </c>
      <c r="K27" s="9">
        <v>77.2</v>
      </c>
      <c r="L27" s="9">
        <f t="shared" si="0"/>
        <v>23.16</v>
      </c>
      <c r="M27" s="11">
        <f t="shared" si="1"/>
        <v>68.61</v>
      </c>
      <c r="N27" s="6">
        <f>RANK(M27,$M$25:$M$27)</f>
        <v>3</v>
      </c>
    </row>
    <row r="28" spans="1:14" s="1" customFormat="1" ht="24.75" customHeight="1">
      <c r="A28" s="6">
        <v>26</v>
      </c>
      <c r="B28" s="6" t="s">
        <v>83</v>
      </c>
      <c r="C28" s="6" t="s">
        <v>84</v>
      </c>
      <c r="D28" s="6" t="s">
        <v>85</v>
      </c>
      <c r="E28" s="6" t="s">
        <v>56</v>
      </c>
      <c r="F28" s="6" t="s">
        <v>39</v>
      </c>
      <c r="G28" s="6">
        <v>62</v>
      </c>
      <c r="H28" s="6">
        <v>77</v>
      </c>
      <c r="I28" s="6">
        <v>0</v>
      </c>
      <c r="J28" s="6">
        <v>48.65</v>
      </c>
      <c r="K28" s="9">
        <v>79.4</v>
      </c>
      <c r="L28" s="9">
        <f t="shared" si="0"/>
        <v>23.82</v>
      </c>
      <c r="M28" s="11">
        <f t="shared" si="1"/>
        <v>72.47</v>
      </c>
      <c r="N28" s="6">
        <f>RANK(M28,$M$28:$M$30)</f>
        <v>1</v>
      </c>
    </row>
    <row r="29" spans="1:14" s="1" customFormat="1" ht="24.75" customHeight="1">
      <c r="A29" s="6">
        <v>27</v>
      </c>
      <c r="B29" s="6" t="s">
        <v>86</v>
      </c>
      <c r="C29" s="6" t="s">
        <v>84</v>
      </c>
      <c r="D29" s="6" t="s">
        <v>87</v>
      </c>
      <c r="E29" s="6" t="s">
        <v>56</v>
      </c>
      <c r="F29" s="6" t="s">
        <v>39</v>
      </c>
      <c r="G29" s="6">
        <v>61</v>
      </c>
      <c r="H29" s="6">
        <v>72.5</v>
      </c>
      <c r="I29" s="6">
        <v>0</v>
      </c>
      <c r="J29" s="6">
        <v>46.725</v>
      </c>
      <c r="K29" s="9">
        <v>80.6</v>
      </c>
      <c r="L29" s="9">
        <f t="shared" si="0"/>
        <v>24.18</v>
      </c>
      <c r="M29" s="11">
        <f t="shared" si="1"/>
        <v>70.905</v>
      </c>
      <c r="N29" s="6">
        <f>RANK(M29,$M$28:$M$30)</f>
        <v>2</v>
      </c>
    </row>
    <row r="30" spans="1:14" s="1" customFormat="1" ht="24.75" customHeight="1">
      <c r="A30" s="6">
        <v>28</v>
      </c>
      <c r="B30" s="6" t="s">
        <v>88</v>
      </c>
      <c r="C30" s="6" t="s">
        <v>84</v>
      </c>
      <c r="D30" s="6" t="s">
        <v>89</v>
      </c>
      <c r="E30" s="6" t="s">
        <v>56</v>
      </c>
      <c r="F30" s="6" t="s">
        <v>39</v>
      </c>
      <c r="G30" s="6">
        <v>59</v>
      </c>
      <c r="H30" s="6">
        <v>72.5</v>
      </c>
      <c r="I30" s="6">
        <v>1</v>
      </c>
      <c r="J30" s="6">
        <v>47.025</v>
      </c>
      <c r="K30" s="9">
        <v>79.2</v>
      </c>
      <c r="L30" s="9">
        <f t="shared" si="0"/>
        <v>23.76</v>
      </c>
      <c r="M30" s="11">
        <f t="shared" si="1"/>
        <v>70.785</v>
      </c>
      <c r="N30" s="6">
        <f>RANK(M30,$M$28:$M$30)</f>
        <v>3</v>
      </c>
    </row>
    <row r="31" spans="1:14" s="1" customFormat="1" ht="24.75" customHeight="1">
      <c r="A31" s="6">
        <v>29</v>
      </c>
      <c r="B31" s="6" t="s">
        <v>90</v>
      </c>
      <c r="C31" s="6" t="s">
        <v>91</v>
      </c>
      <c r="D31" s="6" t="s">
        <v>92</v>
      </c>
      <c r="E31" s="6" t="s">
        <v>93</v>
      </c>
      <c r="F31" s="6" t="s">
        <v>70</v>
      </c>
      <c r="G31" s="6">
        <v>44</v>
      </c>
      <c r="H31" s="6">
        <v>72.5</v>
      </c>
      <c r="I31" s="6">
        <v>1</v>
      </c>
      <c r="J31" s="6">
        <v>41.775</v>
      </c>
      <c r="K31" s="9">
        <v>79</v>
      </c>
      <c r="L31" s="9">
        <f t="shared" si="0"/>
        <v>23.7</v>
      </c>
      <c r="M31" s="11">
        <f t="shared" si="1"/>
        <v>65.475</v>
      </c>
      <c r="N31" s="6">
        <f>RANK(M31,$M$31:$M$33)</f>
        <v>1</v>
      </c>
    </row>
    <row r="32" spans="1:14" s="1" customFormat="1" ht="27" customHeight="1">
      <c r="A32" s="6">
        <v>30</v>
      </c>
      <c r="B32" s="6" t="s">
        <v>94</v>
      </c>
      <c r="C32" s="6" t="s">
        <v>91</v>
      </c>
      <c r="D32" s="6" t="s">
        <v>95</v>
      </c>
      <c r="E32" s="6" t="s">
        <v>93</v>
      </c>
      <c r="F32" s="6" t="s">
        <v>70</v>
      </c>
      <c r="G32" s="6">
        <v>47</v>
      </c>
      <c r="H32" s="6">
        <v>67.5</v>
      </c>
      <c r="I32" s="6">
        <v>0</v>
      </c>
      <c r="J32" s="6">
        <v>40.075</v>
      </c>
      <c r="K32" s="9">
        <v>77.4</v>
      </c>
      <c r="L32" s="9">
        <f t="shared" si="0"/>
        <v>23.22</v>
      </c>
      <c r="M32" s="11">
        <f t="shared" si="1"/>
        <v>63.295</v>
      </c>
      <c r="N32" s="6">
        <f>RANK(M32,$M$31:$M$33)</f>
        <v>2</v>
      </c>
    </row>
    <row r="33" spans="1:14" s="1" customFormat="1" ht="27" customHeight="1">
      <c r="A33" s="6">
        <v>31</v>
      </c>
      <c r="B33" s="6" t="s">
        <v>96</v>
      </c>
      <c r="C33" s="6" t="s">
        <v>91</v>
      </c>
      <c r="D33" s="6" t="s">
        <v>97</v>
      </c>
      <c r="E33" s="6" t="s">
        <v>93</v>
      </c>
      <c r="F33" s="6" t="s">
        <v>70</v>
      </c>
      <c r="G33" s="6">
        <v>50</v>
      </c>
      <c r="H33" s="6">
        <v>60.5</v>
      </c>
      <c r="I33" s="6">
        <v>0</v>
      </c>
      <c r="J33" s="6">
        <v>38.675</v>
      </c>
      <c r="K33" s="9">
        <v>74.8</v>
      </c>
      <c r="L33" s="9">
        <f t="shared" si="0"/>
        <v>22.44</v>
      </c>
      <c r="M33" s="11">
        <f t="shared" si="1"/>
        <v>61.115</v>
      </c>
      <c r="N33" s="6">
        <f>RANK(M33,$M$31:$M$33)</f>
        <v>3</v>
      </c>
    </row>
    <row r="34" spans="1:14" s="1" customFormat="1" ht="24.75" customHeight="1">
      <c r="A34" s="6">
        <v>32</v>
      </c>
      <c r="B34" s="6" t="s">
        <v>98</v>
      </c>
      <c r="C34" s="6" t="s">
        <v>99</v>
      </c>
      <c r="D34" s="6" t="s">
        <v>100</v>
      </c>
      <c r="E34" s="6" t="s">
        <v>93</v>
      </c>
      <c r="F34" s="6" t="s">
        <v>48</v>
      </c>
      <c r="G34" s="6">
        <v>57</v>
      </c>
      <c r="H34" s="6">
        <v>59</v>
      </c>
      <c r="I34" s="6">
        <v>1</v>
      </c>
      <c r="J34" s="6">
        <v>41.6</v>
      </c>
      <c r="K34" s="9">
        <v>80.2</v>
      </c>
      <c r="L34" s="9">
        <f t="shared" si="0"/>
        <v>24.06</v>
      </c>
      <c r="M34" s="11">
        <f t="shared" si="1"/>
        <v>65.66</v>
      </c>
      <c r="N34" s="6">
        <f>RANK(M34,$M$34:$M$36)</f>
        <v>1</v>
      </c>
    </row>
    <row r="35" spans="1:14" s="1" customFormat="1" ht="24.75" customHeight="1">
      <c r="A35" s="6">
        <v>33</v>
      </c>
      <c r="B35" s="6" t="s">
        <v>101</v>
      </c>
      <c r="C35" s="6" t="s">
        <v>99</v>
      </c>
      <c r="D35" s="6" t="s">
        <v>102</v>
      </c>
      <c r="E35" s="6" t="s">
        <v>93</v>
      </c>
      <c r="F35" s="6" t="s">
        <v>48</v>
      </c>
      <c r="G35" s="6">
        <v>57</v>
      </c>
      <c r="H35" s="6">
        <v>62.5</v>
      </c>
      <c r="I35" s="6">
        <v>0</v>
      </c>
      <c r="J35" s="6">
        <v>41.825</v>
      </c>
      <c r="K35" s="9">
        <v>73.8</v>
      </c>
      <c r="L35" s="9">
        <f t="shared" si="0"/>
        <v>22.14</v>
      </c>
      <c r="M35" s="11">
        <f t="shared" si="1"/>
        <v>63.965</v>
      </c>
      <c r="N35" s="6">
        <f>RANK(M35,$M$34:$M$36)</f>
        <v>2</v>
      </c>
    </row>
    <row r="36" spans="1:14" s="1" customFormat="1" ht="28.5" customHeight="1">
      <c r="A36" s="6">
        <v>34</v>
      </c>
      <c r="B36" s="6" t="s">
        <v>103</v>
      </c>
      <c r="C36" s="6" t="s">
        <v>99</v>
      </c>
      <c r="D36" s="6" t="s">
        <v>104</v>
      </c>
      <c r="E36" s="6" t="s">
        <v>93</v>
      </c>
      <c r="F36" s="6" t="s">
        <v>48</v>
      </c>
      <c r="G36" s="6">
        <v>46</v>
      </c>
      <c r="H36" s="6">
        <v>63</v>
      </c>
      <c r="I36" s="6">
        <v>1</v>
      </c>
      <c r="J36" s="6">
        <v>39.15</v>
      </c>
      <c r="K36" s="9">
        <v>75</v>
      </c>
      <c r="L36" s="9">
        <f aca="true" t="shared" si="3" ref="L36:L66">K36*0.3</f>
        <v>22.5</v>
      </c>
      <c r="M36" s="11">
        <f aca="true" t="shared" si="4" ref="M36:M66">J36+L36</f>
        <v>61.65</v>
      </c>
      <c r="N36" s="6">
        <f>RANK(M36,$M$34:$M$36)</f>
        <v>3</v>
      </c>
    </row>
    <row r="37" spans="1:14" s="1" customFormat="1" ht="24.75" customHeight="1">
      <c r="A37" s="6">
        <v>35</v>
      </c>
      <c r="B37" s="6" t="s">
        <v>105</v>
      </c>
      <c r="C37" s="6" t="s">
        <v>106</v>
      </c>
      <c r="D37" s="6" t="s">
        <v>107</v>
      </c>
      <c r="E37" s="6" t="s">
        <v>108</v>
      </c>
      <c r="F37" s="6" t="s">
        <v>19</v>
      </c>
      <c r="G37" s="6">
        <v>70</v>
      </c>
      <c r="H37" s="6">
        <v>67.5</v>
      </c>
      <c r="I37" s="6">
        <v>1</v>
      </c>
      <c r="J37" s="6">
        <v>49.125</v>
      </c>
      <c r="K37" s="9">
        <v>77.6</v>
      </c>
      <c r="L37" s="9">
        <f t="shared" si="3"/>
        <v>23.28</v>
      </c>
      <c r="M37" s="11">
        <f t="shared" si="4"/>
        <v>72.405</v>
      </c>
      <c r="N37" s="6">
        <v>1</v>
      </c>
    </row>
    <row r="38" spans="1:14" s="1" customFormat="1" ht="24.75" customHeight="1">
      <c r="A38" s="6">
        <v>36</v>
      </c>
      <c r="B38" s="6" t="s">
        <v>109</v>
      </c>
      <c r="C38" s="6" t="s">
        <v>110</v>
      </c>
      <c r="D38" s="6" t="s">
        <v>111</v>
      </c>
      <c r="E38" s="6" t="s">
        <v>108</v>
      </c>
      <c r="F38" s="6" t="s">
        <v>39</v>
      </c>
      <c r="G38" s="6">
        <v>59</v>
      </c>
      <c r="H38" s="6">
        <v>61.5</v>
      </c>
      <c r="I38" s="6">
        <v>0</v>
      </c>
      <c r="J38" s="6">
        <v>42.175</v>
      </c>
      <c r="K38" s="9">
        <v>79.2</v>
      </c>
      <c r="L38" s="9">
        <f t="shared" si="3"/>
        <v>23.76</v>
      </c>
      <c r="M38" s="11">
        <f t="shared" si="4"/>
        <v>65.935</v>
      </c>
      <c r="N38" s="6">
        <f>RANK(M38,$M$38:$M$40)</f>
        <v>1</v>
      </c>
    </row>
    <row r="39" spans="1:14" s="1" customFormat="1" ht="24.75" customHeight="1">
      <c r="A39" s="6">
        <v>37</v>
      </c>
      <c r="B39" s="6" t="s">
        <v>112</v>
      </c>
      <c r="C39" s="6" t="s">
        <v>110</v>
      </c>
      <c r="D39" s="6" t="s">
        <v>113</v>
      </c>
      <c r="E39" s="6" t="s">
        <v>108</v>
      </c>
      <c r="F39" s="6" t="s">
        <v>39</v>
      </c>
      <c r="G39" s="6">
        <v>53</v>
      </c>
      <c r="H39" s="6">
        <v>65</v>
      </c>
      <c r="I39" s="6">
        <v>0</v>
      </c>
      <c r="J39" s="6">
        <v>41.3</v>
      </c>
      <c r="K39" s="9">
        <v>77.8</v>
      </c>
      <c r="L39" s="9">
        <f t="shared" si="3"/>
        <v>23.34</v>
      </c>
      <c r="M39" s="11">
        <f t="shared" si="4"/>
        <v>64.64</v>
      </c>
      <c r="N39" s="6">
        <f>RANK(M39,$M$38:$M$40)</f>
        <v>2</v>
      </c>
    </row>
    <row r="40" spans="1:14" s="1" customFormat="1" ht="24.75" customHeight="1">
      <c r="A40" s="6">
        <v>38</v>
      </c>
      <c r="B40" s="6" t="s">
        <v>114</v>
      </c>
      <c r="C40" s="6" t="s">
        <v>110</v>
      </c>
      <c r="D40" s="6" t="s">
        <v>115</v>
      </c>
      <c r="E40" s="6" t="s">
        <v>108</v>
      </c>
      <c r="F40" s="6" t="s">
        <v>39</v>
      </c>
      <c r="G40" s="6">
        <v>49</v>
      </c>
      <c r="H40" s="6">
        <v>67.5</v>
      </c>
      <c r="I40" s="6">
        <v>0</v>
      </c>
      <c r="J40" s="6">
        <v>40.775</v>
      </c>
      <c r="K40" s="9">
        <v>76.8</v>
      </c>
      <c r="L40" s="9">
        <f t="shared" si="3"/>
        <v>23.04</v>
      </c>
      <c r="M40" s="11">
        <f t="shared" si="4"/>
        <v>63.815</v>
      </c>
      <c r="N40" s="6">
        <f>RANK(M40,$M$38:$M$40)</f>
        <v>3</v>
      </c>
    </row>
    <row r="41" spans="1:14" s="1" customFormat="1" ht="24.75" customHeight="1">
      <c r="A41" s="6">
        <v>39</v>
      </c>
      <c r="B41" s="6" t="s">
        <v>116</v>
      </c>
      <c r="C41" s="6" t="s">
        <v>110</v>
      </c>
      <c r="D41" s="6" t="s">
        <v>117</v>
      </c>
      <c r="E41" s="6" t="s">
        <v>108</v>
      </c>
      <c r="F41" s="6" t="s">
        <v>39</v>
      </c>
      <c r="G41" s="6">
        <v>53</v>
      </c>
      <c r="H41" s="6">
        <v>63.5</v>
      </c>
      <c r="I41" s="6">
        <v>0</v>
      </c>
      <c r="J41" s="6">
        <v>40.775</v>
      </c>
      <c r="K41" s="9">
        <v>75</v>
      </c>
      <c r="L41" s="9">
        <f t="shared" si="3"/>
        <v>22.5</v>
      </c>
      <c r="M41" s="11">
        <f t="shared" si="4"/>
        <v>63.275</v>
      </c>
      <c r="N41" s="6">
        <v>4</v>
      </c>
    </row>
    <row r="42" spans="1:14" s="1" customFormat="1" ht="24.75" customHeight="1">
      <c r="A42" s="6">
        <v>40</v>
      </c>
      <c r="B42" s="6" t="s">
        <v>118</v>
      </c>
      <c r="C42" s="6" t="s">
        <v>119</v>
      </c>
      <c r="D42" s="6" t="s">
        <v>120</v>
      </c>
      <c r="E42" s="6" t="s">
        <v>121</v>
      </c>
      <c r="F42" s="6" t="s">
        <v>19</v>
      </c>
      <c r="G42" s="6">
        <v>68</v>
      </c>
      <c r="H42" s="6">
        <v>65</v>
      </c>
      <c r="I42" s="6">
        <v>1</v>
      </c>
      <c r="J42" s="6">
        <v>47.55</v>
      </c>
      <c r="K42" s="9">
        <v>79.8</v>
      </c>
      <c r="L42" s="9">
        <f t="shared" si="3"/>
        <v>23.94</v>
      </c>
      <c r="M42" s="11">
        <f t="shared" si="4"/>
        <v>71.49</v>
      </c>
      <c r="N42" s="6">
        <f aca="true" t="shared" si="5" ref="N42:N50">RANK(M42,$M$42:$M$50)</f>
        <v>1</v>
      </c>
    </row>
    <row r="43" spans="1:14" s="1" customFormat="1" ht="24.75" customHeight="1">
      <c r="A43" s="6">
        <v>41</v>
      </c>
      <c r="B43" s="6" t="s">
        <v>122</v>
      </c>
      <c r="C43" s="6" t="s">
        <v>119</v>
      </c>
      <c r="D43" s="6" t="s">
        <v>123</v>
      </c>
      <c r="E43" s="6" t="s">
        <v>121</v>
      </c>
      <c r="F43" s="6" t="s">
        <v>19</v>
      </c>
      <c r="G43" s="6">
        <v>71</v>
      </c>
      <c r="H43" s="6">
        <v>66.5</v>
      </c>
      <c r="I43" s="6">
        <v>0</v>
      </c>
      <c r="J43" s="6">
        <v>48.125</v>
      </c>
      <c r="K43" s="9">
        <v>76.2</v>
      </c>
      <c r="L43" s="9">
        <f t="shared" si="3"/>
        <v>22.86</v>
      </c>
      <c r="M43" s="11">
        <f t="shared" si="4"/>
        <v>70.985</v>
      </c>
      <c r="N43" s="6">
        <f t="shared" si="5"/>
        <v>2</v>
      </c>
    </row>
    <row r="44" spans="1:14" s="1" customFormat="1" ht="24.75" customHeight="1">
      <c r="A44" s="6">
        <v>42</v>
      </c>
      <c r="B44" s="6" t="s">
        <v>124</v>
      </c>
      <c r="C44" s="6" t="s">
        <v>119</v>
      </c>
      <c r="D44" s="6" t="s">
        <v>125</v>
      </c>
      <c r="E44" s="6" t="s">
        <v>121</v>
      </c>
      <c r="F44" s="6" t="s">
        <v>19</v>
      </c>
      <c r="G44" s="6">
        <v>67</v>
      </c>
      <c r="H44" s="6">
        <v>67.5</v>
      </c>
      <c r="I44" s="6">
        <v>0</v>
      </c>
      <c r="J44" s="6">
        <v>47.075</v>
      </c>
      <c r="K44" s="9">
        <v>78.6</v>
      </c>
      <c r="L44" s="9">
        <f t="shared" si="3"/>
        <v>23.58</v>
      </c>
      <c r="M44" s="11">
        <f t="shared" si="4"/>
        <v>70.655</v>
      </c>
      <c r="N44" s="6">
        <f t="shared" si="5"/>
        <v>3</v>
      </c>
    </row>
    <row r="45" spans="1:14" s="1" customFormat="1" ht="24.75" customHeight="1">
      <c r="A45" s="6">
        <v>43</v>
      </c>
      <c r="B45" s="6" t="s">
        <v>126</v>
      </c>
      <c r="C45" s="6" t="s">
        <v>119</v>
      </c>
      <c r="D45" s="6" t="s">
        <v>127</v>
      </c>
      <c r="E45" s="6" t="s">
        <v>121</v>
      </c>
      <c r="F45" s="6" t="s">
        <v>19</v>
      </c>
      <c r="G45" s="6">
        <v>66</v>
      </c>
      <c r="H45" s="6">
        <v>68.5</v>
      </c>
      <c r="I45" s="6">
        <v>0</v>
      </c>
      <c r="J45" s="6">
        <v>47.075</v>
      </c>
      <c r="K45" s="9">
        <v>78.2</v>
      </c>
      <c r="L45" s="9">
        <f t="shared" si="3"/>
        <v>23.46</v>
      </c>
      <c r="M45" s="11">
        <f t="shared" si="4"/>
        <v>70.535</v>
      </c>
      <c r="N45" s="6">
        <f t="shared" si="5"/>
        <v>4</v>
      </c>
    </row>
    <row r="46" spans="1:14" s="1" customFormat="1" ht="24.75" customHeight="1">
      <c r="A46" s="6">
        <v>44</v>
      </c>
      <c r="B46" s="6" t="s">
        <v>128</v>
      </c>
      <c r="C46" s="6" t="s">
        <v>119</v>
      </c>
      <c r="D46" s="6" t="s">
        <v>129</v>
      </c>
      <c r="E46" s="6" t="s">
        <v>121</v>
      </c>
      <c r="F46" s="6" t="s">
        <v>19</v>
      </c>
      <c r="G46" s="6">
        <v>66</v>
      </c>
      <c r="H46" s="6">
        <v>69.5</v>
      </c>
      <c r="I46" s="6">
        <v>0</v>
      </c>
      <c r="J46" s="6">
        <v>47.425</v>
      </c>
      <c r="K46" s="9">
        <v>76.6</v>
      </c>
      <c r="L46" s="9">
        <f t="shared" si="3"/>
        <v>22.98</v>
      </c>
      <c r="M46" s="11">
        <f t="shared" si="4"/>
        <v>70.405</v>
      </c>
      <c r="N46" s="6">
        <f t="shared" si="5"/>
        <v>5</v>
      </c>
    </row>
    <row r="47" spans="1:14" s="1" customFormat="1" ht="24.75" customHeight="1">
      <c r="A47" s="6">
        <v>45</v>
      </c>
      <c r="B47" s="6" t="s">
        <v>130</v>
      </c>
      <c r="C47" s="6" t="s">
        <v>119</v>
      </c>
      <c r="D47" s="6" t="s">
        <v>131</v>
      </c>
      <c r="E47" s="6" t="s">
        <v>121</v>
      </c>
      <c r="F47" s="6" t="s">
        <v>19</v>
      </c>
      <c r="G47" s="6">
        <v>71</v>
      </c>
      <c r="H47" s="6">
        <v>59</v>
      </c>
      <c r="I47" s="6">
        <v>1</v>
      </c>
      <c r="J47" s="6">
        <v>46.5</v>
      </c>
      <c r="K47" s="9">
        <v>77</v>
      </c>
      <c r="L47" s="9">
        <f t="shared" si="3"/>
        <v>23.1</v>
      </c>
      <c r="M47" s="11">
        <f t="shared" si="4"/>
        <v>69.6</v>
      </c>
      <c r="N47" s="6">
        <f t="shared" si="5"/>
        <v>6</v>
      </c>
    </row>
    <row r="48" spans="1:14" s="1" customFormat="1" ht="24.75" customHeight="1">
      <c r="A48" s="6">
        <v>46</v>
      </c>
      <c r="B48" s="6" t="s">
        <v>132</v>
      </c>
      <c r="C48" s="6" t="s">
        <v>119</v>
      </c>
      <c r="D48" s="6" t="s">
        <v>133</v>
      </c>
      <c r="E48" s="6" t="s">
        <v>121</v>
      </c>
      <c r="F48" s="6" t="s">
        <v>19</v>
      </c>
      <c r="G48" s="6">
        <v>61</v>
      </c>
      <c r="H48" s="6">
        <v>70.5</v>
      </c>
      <c r="I48" s="6">
        <v>0</v>
      </c>
      <c r="J48" s="6">
        <v>46.025</v>
      </c>
      <c r="K48" s="9">
        <v>78.4</v>
      </c>
      <c r="L48" s="9">
        <f t="shared" si="3"/>
        <v>23.52</v>
      </c>
      <c r="M48" s="11">
        <f t="shared" si="4"/>
        <v>69.545</v>
      </c>
      <c r="N48" s="6">
        <f t="shared" si="5"/>
        <v>7</v>
      </c>
    </row>
    <row r="49" spans="1:14" s="1" customFormat="1" ht="37.5" customHeight="1">
      <c r="A49" s="6">
        <v>47</v>
      </c>
      <c r="B49" s="6" t="s">
        <v>134</v>
      </c>
      <c r="C49" s="6" t="s">
        <v>119</v>
      </c>
      <c r="D49" s="6" t="s">
        <v>135</v>
      </c>
      <c r="E49" s="6" t="s">
        <v>121</v>
      </c>
      <c r="F49" s="6" t="s">
        <v>19</v>
      </c>
      <c r="G49" s="6">
        <v>63</v>
      </c>
      <c r="H49" s="6">
        <v>66</v>
      </c>
      <c r="I49" s="6">
        <v>0</v>
      </c>
      <c r="J49" s="6">
        <v>45.15</v>
      </c>
      <c r="K49" s="9">
        <v>77</v>
      </c>
      <c r="L49" s="9">
        <f t="shared" si="3"/>
        <v>23.1</v>
      </c>
      <c r="M49" s="11">
        <f t="shared" si="4"/>
        <v>68.25</v>
      </c>
      <c r="N49" s="6">
        <f t="shared" si="5"/>
        <v>8</v>
      </c>
    </row>
    <row r="50" spans="1:14" s="1" customFormat="1" ht="31.5" customHeight="1">
      <c r="A50" s="6">
        <v>48</v>
      </c>
      <c r="B50" s="6" t="s">
        <v>136</v>
      </c>
      <c r="C50" s="6" t="s">
        <v>119</v>
      </c>
      <c r="D50" s="6" t="s">
        <v>137</v>
      </c>
      <c r="E50" s="6" t="s">
        <v>121</v>
      </c>
      <c r="F50" s="6" t="s">
        <v>19</v>
      </c>
      <c r="G50" s="6">
        <v>61</v>
      </c>
      <c r="H50" s="6">
        <v>63</v>
      </c>
      <c r="I50" s="6">
        <v>1</v>
      </c>
      <c r="J50" s="6">
        <v>44.4</v>
      </c>
      <c r="K50" s="9">
        <v>75.6</v>
      </c>
      <c r="L50" s="9">
        <f t="shared" si="3"/>
        <v>22.68</v>
      </c>
      <c r="M50" s="11">
        <f t="shared" si="4"/>
        <v>67.08</v>
      </c>
      <c r="N50" s="6">
        <f t="shared" si="5"/>
        <v>9</v>
      </c>
    </row>
    <row r="51" spans="1:14" s="1" customFormat="1" ht="24.75" customHeight="1">
      <c r="A51" s="6">
        <v>49</v>
      </c>
      <c r="B51" s="6" t="s">
        <v>138</v>
      </c>
      <c r="C51" s="6" t="s">
        <v>139</v>
      </c>
      <c r="D51" s="6" t="s">
        <v>140</v>
      </c>
      <c r="E51" s="6" t="s">
        <v>121</v>
      </c>
      <c r="F51" s="6" t="s">
        <v>48</v>
      </c>
      <c r="G51" s="6">
        <v>69</v>
      </c>
      <c r="H51" s="6">
        <v>77.5</v>
      </c>
      <c r="I51" s="6">
        <v>0</v>
      </c>
      <c r="J51" s="6">
        <v>51.275</v>
      </c>
      <c r="K51" s="9">
        <v>80.2</v>
      </c>
      <c r="L51" s="9">
        <f t="shared" si="3"/>
        <v>24.06</v>
      </c>
      <c r="M51" s="11">
        <f t="shared" si="4"/>
        <v>75.335</v>
      </c>
      <c r="N51" s="6">
        <f>RANK(M51,$M$51:$M$53)</f>
        <v>1</v>
      </c>
    </row>
    <row r="52" spans="1:14" s="1" customFormat="1" ht="24.75" customHeight="1">
      <c r="A52" s="6">
        <v>50</v>
      </c>
      <c r="B52" s="6" t="s">
        <v>141</v>
      </c>
      <c r="C52" s="6" t="s">
        <v>139</v>
      </c>
      <c r="D52" s="6" t="s">
        <v>142</v>
      </c>
      <c r="E52" s="6" t="s">
        <v>121</v>
      </c>
      <c r="F52" s="6" t="s">
        <v>48</v>
      </c>
      <c r="G52" s="6">
        <v>67</v>
      </c>
      <c r="H52" s="6">
        <v>73</v>
      </c>
      <c r="I52" s="6">
        <v>1</v>
      </c>
      <c r="J52" s="6">
        <v>50</v>
      </c>
      <c r="K52" s="9">
        <v>80.8</v>
      </c>
      <c r="L52" s="9">
        <f t="shared" si="3"/>
        <v>24.24</v>
      </c>
      <c r="M52" s="11">
        <f t="shared" si="4"/>
        <v>74.24</v>
      </c>
      <c r="N52" s="6">
        <f>RANK(M52,$M$51:$M$53)</f>
        <v>2</v>
      </c>
    </row>
    <row r="53" spans="1:14" s="1" customFormat="1" ht="24.75" customHeight="1">
      <c r="A53" s="6">
        <v>51</v>
      </c>
      <c r="B53" s="6" t="s">
        <v>143</v>
      </c>
      <c r="C53" s="6" t="s">
        <v>139</v>
      </c>
      <c r="D53" s="6" t="s">
        <v>144</v>
      </c>
      <c r="E53" s="6" t="s">
        <v>121</v>
      </c>
      <c r="F53" s="6" t="s">
        <v>48</v>
      </c>
      <c r="G53" s="6">
        <v>66</v>
      </c>
      <c r="H53" s="6">
        <v>74</v>
      </c>
      <c r="I53" s="6">
        <v>0</v>
      </c>
      <c r="J53" s="6">
        <v>49</v>
      </c>
      <c r="K53" s="9">
        <v>78.6</v>
      </c>
      <c r="L53" s="9">
        <f t="shared" si="3"/>
        <v>23.58</v>
      </c>
      <c r="M53" s="11">
        <f t="shared" si="4"/>
        <v>72.58</v>
      </c>
      <c r="N53" s="6">
        <f>RANK(M53,$M$51:$M$53)</f>
        <v>3</v>
      </c>
    </row>
    <row r="54" spans="1:14" s="1" customFormat="1" ht="24.75" customHeight="1">
      <c r="A54" s="6">
        <v>52</v>
      </c>
      <c r="B54" s="6" t="s">
        <v>145</v>
      </c>
      <c r="C54" s="6" t="s">
        <v>146</v>
      </c>
      <c r="D54" s="6" t="s">
        <v>147</v>
      </c>
      <c r="E54" s="6" t="s">
        <v>148</v>
      </c>
      <c r="F54" s="6" t="s">
        <v>19</v>
      </c>
      <c r="G54" s="6">
        <v>66</v>
      </c>
      <c r="H54" s="6">
        <v>73.5</v>
      </c>
      <c r="I54" s="6">
        <v>1</v>
      </c>
      <c r="J54" s="6">
        <v>49.825</v>
      </c>
      <c r="K54" s="9">
        <v>79.8</v>
      </c>
      <c r="L54" s="9">
        <f t="shared" si="3"/>
        <v>23.94</v>
      </c>
      <c r="M54" s="11">
        <f t="shared" si="4"/>
        <v>73.765</v>
      </c>
      <c r="N54" s="6">
        <f>RANK(M54,$M$54:$M$57)</f>
        <v>1</v>
      </c>
    </row>
    <row r="55" spans="1:14" s="1" customFormat="1" ht="24.75" customHeight="1">
      <c r="A55" s="6">
        <v>53</v>
      </c>
      <c r="B55" s="6" t="s">
        <v>149</v>
      </c>
      <c r="C55" s="6" t="s">
        <v>146</v>
      </c>
      <c r="D55" s="6" t="s">
        <v>150</v>
      </c>
      <c r="E55" s="6" t="s">
        <v>148</v>
      </c>
      <c r="F55" s="6" t="s">
        <v>19</v>
      </c>
      <c r="G55" s="6">
        <v>58</v>
      </c>
      <c r="H55" s="6">
        <v>69.5</v>
      </c>
      <c r="I55" s="6">
        <v>0</v>
      </c>
      <c r="J55" s="6">
        <v>44.625</v>
      </c>
      <c r="K55" s="9">
        <v>75.6</v>
      </c>
      <c r="L55" s="9">
        <f t="shared" si="3"/>
        <v>22.68</v>
      </c>
      <c r="M55" s="11">
        <f t="shared" si="4"/>
        <v>67.305</v>
      </c>
      <c r="N55" s="6">
        <f>RANK(M55,$M$54:$M$57)</f>
        <v>2</v>
      </c>
    </row>
    <row r="56" spans="1:14" s="1" customFormat="1" ht="24.75" customHeight="1">
      <c r="A56" s="6">
        <v>54</v>
      </c>
      <c r="B56" s="6" t="s">
        <v>151</v>
      </c>
      <c r="C56" s="6" t="s">
        <v>146</v>
      </c>
      <c r="D56" s="6" t="s">
        <v>152</v>
      </c>
      <c r="E56" s="6" t="s">
        <v>148</v>
      </c>
      <c r="F56" s="6" t="s">
        <v>19</v>
      </c>
      <c r="G56" s="6">
        <v>63</v>
      </c>
      <c r="H56" s="6">
        <v>61</v>
      </c>
      <c r="I56" s="6">
        <v>0</v>
      </c>
      <c r="J56" s="6">
        <v>43.4</v>
      </c>
      <c r="K56" s="9">
        <v>77.8</v>
      </c>
      <c r="L56" s="9">
        <f t="shared" si="3"/>
        <v>23.34</v>
      </c>
      <c r="M56" s="11">
        <f t="shared" si="4"/>
        <v>66.74</v>
      </c>
      <c r="N56" s="6">
        <f>RANK(M56,$M$54:$M$57)</f>
        <v>3</v>
      </c>
    </row>
    <row r="57" spans="1:14" s="1" customFormat="1" ht="24.75" customHeight="1">
      <c r="A57" s="6">
        <v>55</v>
      </c>
      <c r="B57" s="6" t="s">
        <v>153</v>
      </c>
      <c r="C57" s="6" t="s">
        <v>146</v>
      </c>
      <c r="D57" s="6" t="s">
        <v>154</v>
      </c>
      <c r="E57" s="6" t="s">
        <v>148</v>
      </c>
      <c r="F57" s="6" t="s">
        <v>19</v>
      </c>
      <c r="G57" s="6">
        <v>52</v>
      </c>
      <c r="H57" s="6">
        <v>69.5</v>
      </c>
      <c r="I57" s="6">
        <v>0</v>
      </c>
      <c r="J57" s="6">
        <v>42.525</v>
      </c>
      <c r="K57" s="9">
        <v>75.8</v>
      </c>
      <c r="L57" s="9">
        <f t="shared" si="3"/>
        <v>22.74</v>
      </c>
      <c r="M57" s="11">
        <f t="shared" si="4"/>
        <v>65.265</v>
      </c>
      <c r="N57" s="6">
        <f>RANK(M57,$M$54:$M$57)</f>
        <v>4</v>
      </c>
    </row>
    <row r="58" spans="1:14" s="1" customFormat="1" ht="24.75" customHeight="1">
      <c r="A58" s="6">
        <v>56</v>
      </c>
      <c r="B58" s="6" t="s">
        <v>155</v>
      </c>
      <c r="C58" s="6" t="s">
        <v>156</v>
      </c>
      <c r="D58" s="6" t="s">
        <v>157</v>
      </c>
      <c r="E58" s="6" t="s">
        <v>158</v>
      </c>
      <c r="F58" s="6" t="s">
        <v>19</v>
      </c>
      <c r="G58" s="6">
        <v>65</v>
      </c>
      <c r="H58" s="6">
        <v>70</v>
      </c>
      <c r="I58" s="6">
        <v>1</v>
      </c>
      <c r="J58" s="6">
        <v>48.25</v>
      </c>
      <c r="K58" s="9">
        <v>79.6</v>
      </c>
      <c r="L58" s="9">
        <f t="shared" si="3"/>
        <v>23.88</v>
      </c>
      <c r="M58" s="11">
        <f t="shared" si="4"/>
        <v>72.13</v>
      </c>
      <c r="N58" s="6">
        <f aca="true" t="shared" si="6" ref="N58:N63">RANK(M58,$M$58:$M$63)</f>
        <v>1</v>
      </c>
    </row>
    <row r="59" spans="1:14" s="1" customFormat="1" ht="24.75" customHeight="1">
      <c r="A59" s="6">
        <v>57</v>
      </c>
      <c r="B59" s="6" t="s">
        <v>159</v>
      </c>
      <c r="C59" s="6" t="s">
        <v>156</v>
      </c>
      <c r="D59" s="6" t="s">
        <v>160</v>
      </c>
      <c r="E59" s="6" t="s">
        <v>158</v>
      </c>
      <c r="F59" s="6" t="s">
        <v>19</v>
      </c>
      <c r="G59" s="6">
        <v>61</v>
      </c>
      <c r="H59" s="6">
        <v>73.5</v>
      </c>
      <c r="I59" s="6">
        <v>0</v>
      </c>
      <c r="J59" s="6">
        <v>47.075</v>
      </c>
      <c r="K59" s="9">
        <v>77.2</v>
      </c>
      <c r="L59" s="9">
        <f t="shared" si="3"/>
        <v>23.16</v>
      </c>
      <c r="M59" s="11">
        <f t="shared" si="4"/>
        <v>70.235</v>
      </c>
      <c r="N59" s="6">
        <f t="shared" si="6"/>
        <v>2</v>
      </c>
    </row>
    <row r="60" spans="1:14" s="1" customFormat="1" ht="24.75" customHeight="1">
      <c r="A60" s="6">
        <v>58</v>
      </c>
      <c r="B60" s="6" t="s">
        <v>161</v>
      </c>
      <c r="C60" s="6" t="s">
        <v>156</v>
      </c>
      <c r="D60" s="6" t="s">
        <v>162</v>
      </c>
      <c r="E60" s="6" t="s">
        <v>158</v>
      </c>
      <c r="F60" s="6" t="s">
        <v>19</v>
      </c>
      <c r="G60" s="6">
        <v>60</v>
      </c>
      <c r="H60" s="6">
        <v>65.5</v>
      </c>
      <c r="I60" s="6">
        <v>1</v>
      </c>
      <c r="J60" s="6">
        <v>44.925</v>
      </c>
      <c r="K60" s="9">
        <v>78.2</v>
      </c>
      <c r="L60" s="9">
        <f t="shared" si="3"/>
        <v>23.46</v>
      </c>
      <c r="M60" s="11">
        <f t="shared" si="4"/>
        <v>68.385</v>
      </c>
      <c r="N60" s="6">
        <f t="shared" si="6"/>
        <v>3</v>
      </c>
    </row>
    <row r="61" spans="1:14" s="1" customFormat="1" ht="30.75" customHeight="1">
      <c r="A61" s="6">
        <v>59</v>
      </c>
      <c r="B61" s="6" t="s">
        <v>163</v>
      </c>
      <c r="C61" s="6" t="s">
        <v>156</v>
      </c>
      <c r="D61" s="6" t="s">
        <v>164</v>
      </c>
      <c r="E61" s="6" t="s">
        <v>158</v>
      </c>
      <c r="F61" s="6" t="s">
        <v>19</v>
      </c>
      <c r="G61" s="6">
        <v>56</v>
      </c>
      <c r="H61" s="6">
        <v>67.5</v>
      </c>
      <c r="I61" s="6">
        <v>1</v>
      </c>
      <c r="J61" s="6">
        <v>44.225</v>
      </c>
      <c r="K61" s="9">
        <v>77</v>
      </c>
      <c r="L61" s="9">
        <f t="shared" si="3"/>
        <v>23.1</v>
      </c>
      <c r="M61" s="11">
        <f t="shared" si="4"/>
        <v>67.325</v>
      </c>
      <c r="N61" s="6">
        <f t="shared" si="6"/>
        <v>4</v>
      </c>
    </row>
    <row r="62" spans="1:14" s="1" customFormat="1" ht="24" customHeight="1">
      <c r="A62" s="6">
        <v>60</v>
      </c>
      <c r="B62" s="6" t="s">
        <v>165</v>
      </c>
      <c r="C62" s="6" t="s">
        <v>156</v>
      </c>
      <c r="D62" s="6" t="s">
        <v>166</v>
      </c>
      <c r="E62" s="6" t="s">
        <v>158</v>
      </c>
      <c r="F62" s="6" t="s">
        <v>19</v>
      </c>
      <c r="G62" s="6">
        <v>57</v>
      </c>
      <c r="H62" s="6">
        <v>67</v>
      </c>
      <c r="I62" s="6">
        <v>0</v>
      </c>
      <c r="J62" s="6">
        <v>43.4</v>
      </c>
      <c r="K62" s="9">
        <v>78.6</v>
      </c>
      <c r="L62" s="9">
        <f t="shared" si="3"/>
        <v>23.58</v>
      </c>
      <c r="M62" s="11">
        <f t="shared" si="4"/>
        <v>66.98</v>
      </c>
      <c r="N62" s="6">
        <f t="shared" si="6"/>
        <v>5</v>
      </c>
    </row>
    <row r="63" spans="1:14" s="1" customFormat="1" ht="24.75" customHeight="1">
      <c r="A63" s="6">
        <v>61</v>
      </c>
      <c r="B63" s="6" t="s">
        <v>167</v>
      </c>
      <c r="C63" s="6" t="s">
        <v>156</v>
      </c>
      <c r="D63" s="6" t="s">
        <v>168</v>
      </c>
      <c r="E63" s="6" t="s">
        <v>158</v>
      </c>
      <c r="F63" s="6" t="s">
        <v>19</v>
      </c>
      <c r="G63" s="6">
        <v>48</v>
      </c>
      <c r="H63" s="6">
        <v>71.5</v>
      </c>
      <c r="I63" s="6">
        <v>1</v>
      </c>
      <c r="J63" s="6">
        <v>42.825</v>
      </c>
      <c r="K63" s="9">
        <v>78.4</v>
      </c>
      <c r="L63" s="9">
        <f t="shared" si="3"/>
        <v>23.52</v>
      </c>
      <c r="M63" s="11">
        <f t="shared" si="4"/>
        <v>66.345</v>
      </c>
      <c r="N63" s="6">
        <f t="shared" si="6"/>
        <v>6</v>
      </c>
    </row>
    <row r="64" spans="1:14" s="1" customFormat="1" ht="24.75" customHeight="1">
      <c r="A64" s="6">
        <v>62</v>
      </c>
      <c r="B64" s="6" t="s">
        <v>169</v>
      </c>
      <c r="C64" s="6" t="s">
        <v>170</v>
      </c>
      <c r="D64" s="6" t="s">
        <v>171</v>
      </c>
      <c r="E64" s="6" t="s">
        <v>172</v>
      </c>
      <c r="F64" s="6" t="s">
        <v>19</v>
      </c>
      <c r="G64" s="6">
        <v>63</v>
      </c>
      <c r="H64" s="6">
        <v>68</v>
      </c>
      <c r="I64" s="6">
        <v>0</v>
      </c>
      <c r="J64" s="6">
        <v>45.85</v>
      </c>
      <c r="K64" s="9">
        <v>76.4</v>
      </c>
      <c r="L64" s="9">
        <f t="shared" si="3"/>
        <v>22.92</v>
      </c>
      <c r="M64" s="11">
        <f t="shared" si="4"/>
        <v>68.77</v>
      </c>
      <c r="N64" s="6">
        <f>RANK(M64,$M$64:$M$66)</f>
        <v>1</v>
      </c>
    </row>
    <row r="65" spans="1:14" s="1" customFormat="1" ht="24.75" customHeight="1">
      <c r="A65" s="6">
        <v>63</v>
      </c>
      <c r="B65" s="6" t="s">
        <v>173</v>
      </c>
      <c r="C65" s="6" t="s">
        <v>170</v>
      </c>
      <c r="D65" s="6" t="s">
        <v>174</v>
      </c>
      <c r="E65" s="6" t="s">
        <v>172</v>
      </c>
      <c r="F65" s="6" t="s">
        <v>19</v>
      </c>
      <c r="G65" s="6">
        <v>52</v>
      </c>
      <c r="H65" s="6">
        <v>66.5</v>
      </c>
      <c r="I65" s="6">
        <v>1</v>
      </c>
      <c r="J65" s="6">
        <v>42.475</v>
      </c>
      <c r="K65" s="9">
        <v>77.6</v>
      </c>
      <c r="L65" s="9">
        <f t="shared" si="3"/>
        <v>23.28</v>
      </c>
      <c r="M65" s="11">
        <f t="shared" si="4"/>
        <v>65.755</v>
      </c>
      <c r="N65" s="6">
        <f>RANK(M65,$M$64:$M$66)</f>
        <v>2</v>
      </c>
    </row>
    <row r="66" spans="1:14" s="1" customFormat="1" ht="30" customHeight="1">
      <c r="A66" s="6">
        <v>64</v>
      </c>
      <c r="B66" s="6" t="s">
        <v>175</v>
      </c>
      <c r="C66" s="6" t="s">
        <v>170</v>
      </c>
      <c r="D66" s="6" t="s">
        <v>176</v>
      </c>
      <c r="E66" s="6" t="s">
        <v>172</v>
      </c>
      <c r="F66" s="6" t="s">
        <v>19</v>
      </c>
      <c r="G66" s="6">
        <v>53</v>
      </c>
      <c r="H66" s="6">
        <v>60.5</v>
      </c>
      <c r="I66" s="6">
        <v>1</v>
      </c>
      <c r="J66" s="6">
        <v>40.725</v>
      </c>
      <c r="K66" s="9">
        <v>76.4</v>
      </c>
      <c r="L66" s="9">
        <f t="shared" si="3"/>
        <v>22.92</v>
      </c>
      <c r="M66" s="11">
        <f t="shared" si="4"/>
        <v>63.645</v>
      </c>
      <c r="N66" s="6">
        <f>RANK(M66,$M$64:$M$66)</f>
        <v>3</v>
      </c>
    </row>
  </sheetData>
  <sheetProtection password="DF70" sheet="1" objects="1"/>
  <mergeCells count="1">
    <mergeCell ref="A1:N1"/>
  </mergeCells>
  <printOptions/>
  <pageMargins left="0.75" right="0.75" top="1" bottom="1" header="0.511805555555556" footer="0.511805555555556"/>
  <pageSetup horizontalDpi="600" verticalDpi="600" orientation="landscape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杨瑞麒</dc:creator>
  <cp:keywords/>
  <dc:description/>
  <cp:lastModifiedBy>Administrator</cp:lastModifiedBy>
  <dcterms:created xsi:type="dcterms:W3CDTF">2019-03-07T12:29:00Z</dcterms:created>
  <dcterms:modified xsi:type="dcterms:W3CDTF">2019-03-20T01:46:57Z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